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Лист1" sheetId="1" r:id="rId1"/>
  </sheets>
  <definedNames>
    <definedName name="_xlnm.Print_Titles" localSheetId="0">Лист1!$4:$7</definedName>
  </definedNames>
  <calcPr calcId="125725"/>
</workbook>
</file>

<file path=xl/calcChain.xml><?xml version="1.0" encoding="utf-8"?>
<calcChain xmlns="http://schemas.openxmlformats.org/spreadsheetml/2006/main">
  <c r="D16" i="1"/>
  <c r="G14"/>
  <c r="G13"/>
  <c r="D13" s="1"/>
  <c r="G12"/>
  <c r="G11"/>
  <c r="G10"/>
  <c r="G9"/>
  <c r="G8"/>
  <c r="W9"/>
  <c r="W8"/>
  <c r="V14"/>
  <c r="V13"/>
  <c r="V12"/>
  <c r="V11"/>
  <c r="V10"/>
  <c r="V9"/>
  <c r="V8"/>
  <c r="P14"/>
  <c r="M14"/>
  <c r="P13"/>
  <c r="M13"/>
  <c r="P12"/>
  <c r="M12"/>
  <c r="P11"/>
  <c r="M11"/>
  <c r="P10"/>
  <c r="M10"/>
  <c r="P9"/>
  <c r="M9"/>
  <c r="M15" s="1"/>
  <c r="M16" s="1"/>
  <c r="P8"/>
  <c r="M8"/>
  <c r="S8"/>
  <c r="J11"/>
  <c r="J14"/>
  <c r="S10"/>
  <c r="S14"/>
  <c r="S13"/>
  <c r="S12"/>
  <c r="S11"/>
  <c r="S9"/>
  <c r="J8"/>
  <c r="D8" s="1"/>
  <c r="J13"/>
  <c r="J12"/>
  <c r="J10"/>
  <c r="J9"/>
  <c r="D12" l="1"/>
  <c r="D14"/>
  <c r="D11"/>
  <c r="D10"/>
  <c r="C10" s="1"/>
  <c r="D9"/>
  <c r="V15"/>
  <c r="V16" s="1"/>
  <c r="G15"/>
  <c r="G16" s="1"/>
  <c r="C8"/>
  <c r="C12"/>
  <c r="S15"/>
  <c r="S16" s="1"/>
  <c r="P15"/>
  <c r="P16" s="1"/>
  <c r="J15"/>
  <c r="J16" s="1"/>
  <c r="C11"/>
  <c r="C13"/>
  <c r="C9"/>
  <c r="C14"/>
  <c r="D15" l="1"/>
</calcChain>
</file>

<file path=xl/sharedStrings.xml><?xml version="1.0" encoding="utf-8"?>
<sst xmlns="http://schemas.openxmlformats.org/spreadsheetml/2006/main" count="40" uniqueCount="25">
  <si>
    <t>код главы</t>
  </si>
  <si>
    <t>Общая оценка в баллах</t>
  </si>
  <si>
    <t>1.2. Качество правового акта ГРБС, регулирующего внутренние процедуры подготовки бюджетных проектировок на очередной финансовый год и (или) плановый период</t>
  </si>
  <si>
    <t>оценка</t>
  </si>
  <si>
    <t>вес</t>
  </si>
  <si>
    <t>в баллах</t>
  </si>
  <si>
    <t>наименование главного распорядителя средств бюджета района</t>
  </si>
  <si>
    <t>Итого баллов</t>
  </si>
  <si>
    <t>Средний балл</t>
  </si>
  <si>
    <t>средний балл</t>
  </si>
  <si>
    <t>1.Администрация Орловского района</t>
  </si>
  <si>
    <t>2.Контрольно-счетный орган  Орловского района</t>
  </si>
  <si>
    <t>3.финансовый отдел Администрации Орловского района</t>
  </si>
  <si>
    <t>4. Управление культуры и спорта Орловского района</t>
  </si>
  <si>
    <t>5.Управление образования Орловского района</t>
  </si>
  <si>
    <t>6.Управление социальной защиты Орловского района</t>
  </si>
  <si>
    <t>7.Комитет по имуществу Орловского района</t>
  </si>
  <si>
    <t>Наименование показателей оценки</t>
  </si>
  <si>
    <t>1. Среднесрочное финансовое планирование</t>
  </si>
  <si>
    <t xml:space="preserve">1.1. Cоблюдение сроков ГРБС предоставления документов при подготовке бюджета, установленных постановлением Администрации Орловского района о порядке и сроках составления проекта бюджета Орловского района на очередной финансовый год и на плановый период </t>
  </si>
  <si>
    <t>1.3.  Наличие правового акта ГРБС, регламентирующего осуществление контроля за выполнением муниципальных заданий и определяющего количественно измеримые финансовые санкции (штрафы, изъятия) за нарушение условий выполнения муниципальных заданий</t>
  </si>
  <si>
    <t xml:space="preserve">1.5. Количество изменений в решение о бюджете, подготовленных по инициативе ГРБС </t>
  </si>
  <si>
    <t xml:space="preserve">1.6. Нарушение требований к формированию и представлению документов, необходимых для планирования бюджета, установленных приказом финансового отдела Администрации Орловского района о методике и порядке планирования бюджетных ассигнований  бюджета Орловского района </t>
  </si>
  <si>
    <t>Результаты проведения финансовым отделом Администрации Орловского района мониторинга качества финансового менеджмента за 2023 год</t>
  </si>
  <si>
    <t>1.4. Доля муниципальных учреждений, для которых правовым актом ГРБС установлены количественно измеримые финансовые санкции (штрафы, изъятия) за нарушение условий выполнения муниципальных заданий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</si>
</sst>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0.000"/>
  </numFmts>
  <fonts count="9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right"/>
    </xf>
    <xf numFmtId="2" fontId="4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2" xfId="0" applyBorder="1"/>
    <xf numFmtId="165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0" fillId="0" borderId="0" xfId="0" applyFont="1" applyFill="1"/>
    <xf numFmtId="49" fontId="4" fillId="0" borderId="1" xfId="0" applyNumberFormat="1" applyFont="1" applyFill="1" applyBorder="1" applyAlignment="1">
      <alignment horizontal="center" vertical="top" wrapText="1"/>
    </xf>
    <xf numFmtId="165" fontId="0" fillId="0" borderId="0" xfId="0" applyNumberFormat="1" applyFont="1" applyFill="1"/>
    <xf numFmtId="1" fontId="0" fillId="0" borderId="0" xfId="0" applyNumberFormat="1" applyFont="1" applyFill="1"/>
    <xf numFmtId="0" fontId="2" fillId="0" borderId="0" xfId="0" applyFont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7" xfId="0" applyBorder="1"/>
    <xf numFmtId="49" fontId="4" fillId="0" borderId="2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top" wrapText="1"/>
    </xf>
    <xf numFmtId="164" fontId="4" fillId="0" borderId="4" xfId="0" applyNumberFormat="1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7"/>
  <sheetViews>
    <sheetView tabSelected="1" zoomScaleNormal="100" zoomScaleSheetLayoutView="75" workbookViewId="0">
      <selection activeCell="K10" sqref="K10"/>
    </sheetView>
  </sheetViews>
  <sheetFormatPr defaultRowHeight="12.75"/>
  <cols>
    <col min="1" max="1" width="34.42578125" customWidth="1"/>
    <col min="2" max="2" width="7.7109375" customWidth="1"/>
    <col min="3" max="3" width="9.7109375" customWidth="1"/>
    <col min="4" max="7" width="10.7109375" customWidth="1"/>
    <col min="8" max="10" width="8.85546875" customWidth="1"/>
    <col min="11" max="13" width="10.42578125" customWidth="1"/>
    <col min="14" max="16" width="10.140625" customWidth="1"/>
    <col min="17" max="19" width="8.7109375" customWidth="1"/>
    <col min="23" max="23" width="0" hidden="1" customWidth="1"/>
  </cols>
  <sheetData>
    <row r="1" spans="1:23" ht="12.7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3" ht="30" customHeight="1">
      <c r="A2" s="24" t="s">
        <v>23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</row>
    <row r="4" spans="1:23" ht="30" customHeight="1">
      <c r="A4" s="31" t="s">
        <v>6</v>
      </c>
      <c r="B4" s="31" t="s">
        <v>0</v>
      </c>
      <c r="C4" s="31" t="s">
        <v>9</v>
      </c>
      <c r="D4" s="31" t="s">
        <v>1</v>
      </c>
      <c r="E4" s="42" t="s">
        <v>17</v>
      </c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4"/>
    </row>
    <row r="5" spans="1:23" ht="27.75" customHeight="1">
      <c r="A5" s="32"/>
      <c r="B5" s="32"/>
      <c r="C5" s="32"/>
      <c r="D5" s="32"/>
      <c r="E5" s="25" t="s">
        <v>18</v>
      </c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7"/>
    </row>
    <row r="6" spans="1:23" s="20" customFormat="1" ht="145.5" customHeight="1">
      <c r="A6" s="32"/>
      <c r="B6" s="32"/>
      <c r="C6" s="32"/>
      <c r="D6" s="32"/>
      <c r="E6" s="28" t="s">
        <v>19</v>
      </c>
      <c r="F6" s="29"/>
      <c r="G6" s="30"/>
      <c r="H6" s="34" t="s">
        <v>2</v>
      </c>
      <c r="I6" s="34"/>
      <c r="J6" s="34"/>
      <c r="K6" s="35" t="s">
        <v>20</v>
      </c>
      <c r="L6" s="36"/>
      <c r="M6" s="37"/>
      <c r="N6" s="38" t="s">
        <v>24</v>
      </c>
      <c r="O6" s="39"/>
      <c r="P6" s="40"/>
      <c r="Q6" s="34" t="s">
        <v>21</v>
      </c>
      <c r="R6" s="34"/>
      <c r="S6" s="34"/>
      <c r="T6" s="41" t="s">
        <v>22</v>
      </c>
      <c r="U6" s="41"/>
      <c r="V6" s="41"/>
    </row>
    <row r="7" spans="1:23" s="20" customFormat="1" ht="32.25" customHeight="1">
      <c r="A7" s="33"/>
      <c r="B7" s="33"/>
      <c r="C7" s="33"/>
      <c r="D7" s="33"/>
      <c r="E7" s="21" t="s">
        <v>3</v>
      </c>
      <c r="F7" s="21" t="s">
        <v>4</v>
      </c>
      <c r="G7" s="21" t="s">
        <v>5</v>
      </c>
      <c r="H7" s="21" t="s">
        <v>3</v>
      </c>
      <c r="I7" s="21" t="s">
        <v>4</v>
      </c>
      <c r="J7" s="21" t="s">
        <v>5</v>
      </c>
      <c r="K7" s="21" t="s">
        <v>3</v>
      </c>
      <c r="L7" s="21" t="s">
        <v>4</v>
      </c>
      <c r="M7" s="21" t="s">
        <v>5</v>
      </c>
      <c r="N7" s="21" t="s">
        <v>3</v>
      </c>
      <c r="O7" s="21" t="s">
        <v>4</v>
      </c>
      <c r="P7" s="21" t="s">
        <v>5</v>
      </c>
      <c r="Q7" s="21" t="s">
        <v>3</v>
      </c>
      <c r="R7" s="21" t="s">
        <v>4</v>
      </c>
      <c r="S7" s="21" t="s">
        <v>5</v>
      </c>
      <c r="T7" s="21" t="s">
        <v>3</v>
      </c>
      <c r="U7" s="21" t="s">
        <v>4</v>
      </c>
      <c r="V7" s="21" t="s">
        <v>5</v>
      </c>
    </row>
    <row r="8" spans="1:23" s="20" customFormat="1" ht="32.25" customHeight="1">
      <c r="A8" s="13" t="s">
        <v>10</v>
      </c>
      <c r="B8" s="14">
        <v>902</v>
      </c>
      <c r="C8" s="15">
        <f>D8/100</f>
        <v>1</v>
      </c>
      <c r="D8" s="9">
        <f t="shared" ref="D8:D14" si="0">G8+J8+M8+P8+S8+V8</f>
        <v>100</v>
      </c>
      <c r="E8" s="16">
        <v>1</v>
      </c>
      <c r="F8" s="16">
        <v>15</v>
      </c>
      <c r="G8" s="17">
        <f>E8*F8</f>
        <v>15</v>
      </c>
      <c r="H8" s="16">
        <v>1</v>
      </c>
      <c r="I8" s="16">
        <v>20</v>
      </c>
      <c r="J8" s="17">
        <f>H8*I8</f>
        <v>20</v>
      </c>
      <c r="K8" s="18">
        <v>1</v>
      </c>
      <c r="L8" s="18">
        <v>15</v>
      </c>
      <c r="M8" s="17">
        <f>K8*L8</f>
        <v>15</v>
      </c>
      <c r="N8" s="18">
        <v>1</v>
      </c>
      <c r="O8" s="18">
        <v>15</v>
      </c>
      <c r="P8" s="17">
        <f>N8*O8</f>
        <v>15</v>
      </c>
      <c r="Q8" s="18">
        <v>1</v>
      </c>
      <c r="R8" s="18">
        <v>15</v>
      </c>
      <c r="S8" s="17">
        <f>Q8*R8</f>
        <v>15</v>
      </c>
      <c r="T8" s="18">
        <v>1</v>
      </c>
      <c r="U8" s="18">
        <v>20</v>
      </c>
      <c r="V8" s="17">
        <f>T8*U8</f>
        <v>20</v>
      </c>
      <c r="W8" s="22" t="e">
        <f>I8+#REF!+R8+U8</f>
        <v>#REF!</v>
      </c>
    </row>
    <row r="9" spans="1:23" s="20" customFormat="1" ht="43.5" customHeight="1">
      <c r="A9" s="13" t="s">
        <v>11</v>
      </c>
      <c r="B9" s="14">
        <v>903</v>
      </c>
      <c r="C9" s="15">
        <f>D9/75</f>
        <v>0.93333333333333335</v>
      </c>
      <c r="D9" s="9">
        <f t="shared" si="0"/>
        <v>70</v>
      </c>
      <c r="E9" s="16">
        <v>1</v>
      </c>
      <c r="F9" s="16">
        <v>15</v>
      </c>
      <c r="G9" s="17">
        <f t="shared" ref="G9:G14" si="1">E9*F9</f>
        <v>15</v>
      </c>
      <c r="H9" s="16">
        <v>1</v>
      </c>
      <c r="I9" s="16">
        <v>20</v>
      </c>
      <c r="J9" s="17">
        <f t="shared" ref="J9:J14" si="2">H9*I9</f>
        <v>20</v>
      </c>
      <c r="K9" s="18"/>
      <c r="L9" s="18">
        <v>15</v>
      </c>
      <c r="M9" s="17">
        <f t="shared" ref="M9:M14" si="3">K9*L9</f>
        <v>0</v>
      </c>
      <c r="N9" s="18"/>
      <c r="O9" s="18">
        <v>15</v>
      </c>
      <c r="P9" s="17">
        <f t="shared" ref="P9:P14" si="4">N9*O9</f>
        <v>0</v>
      </c>
      <c r="Q9" s="18">
        <v>1</v>
      </c>
      <c r="R9" s="18">
        <v>15</v>
      </c>
      <c r="S9" s="17">
        <f t="shared" ref="S9:S14" si="5">Q9*R9</f>
        <v>15</v>
      </c>
      <c r="T9" s="18">
        <v>1</v>
      </c>
      <c r="U9" s="18">
        <v>20</v>
      </c>
      <c r="V9" s="17">
        <f t="shared" ref="V9:V14" si="6">T9*U9</f>
        <v>20</v>
      </c>
      <c r="W9" s="23">
        <f>I9+R9+U9</f>
        <v>55</v>
      </c>
    </row>
    <row r="10" spans="1:23" s="20" customFormat="1" ht="55.5" customHeight="1">
      <c r="A10" s="13" t="s">
        <v>12</v>
      </c>
      <c r="B10" s="14">
        <v>904</v>
      </c>
      <c r="C10" s="15">
        <f>D10/75</f>
        <v>0.93333333333333335</v>
      </c>
      <c r="D10" s="9">
        <f t="shared" si="0"/>
        <v>70</v>
      </c>
      <c r="E10" s="16">
        <v>1</v>
      </c>
      <c r="F10" s="16">
        <v>15</v>
      </c>
      <c r="G10" s="17">
        <f t="shared" si="1"/>
        <v>15</v>
      </c>
      <c r="H10" s="16">
        <v>1</v>
      </c>
      <c r="I10" s="16">
        <v>20</v>
      </c>
      <c r="J10" s="17">
        <f t="shared" si="2"/>
        <v>20</v>
      </c>
      <c r="K10" s="18"/>
      <c r="L10" s="18">
        <v>15</v>
      </c>
      <c r="M10" s="17">
        <f t="shared" si="3"/>
        <v>0</v>
      </c>
      <c r="N10" s="18"/>
      <c r="O10" s="18">
        <v>15</v>
      </c>
      <c r="P10" s="17">
        <f t="shared" si="4"/>
        <v>0</v>
      </c>
      <c r="Q10" s="18">
        <v>1</v>
      </c>
      <c r="R10" s="18">
        <v>15</v>
      </c>
      <c r="S10" s="17">
        <f t="shared" si="5"/>
        <v>15</v>
      </c>
      <c r="T10" s="18">
        <v>1</v>
      </c>
      <c r="U10" s="18">
        <v>20</v>
      </c>
      <c r="V10" s="17">
        <f t="shared" si="6"/>
        <v>20</v>
      </c>
    </row>
    <row r="11" spans="1:23" s="20" customFormat="1" ht="33.75" customHeight="1">
      <c r="A11" s="13" t="s">
        <v>13</v>
      </c>
      <c r="B11" s="14">
        <v>906</v>
      </c>
      <c r="C11" s="15">
        <f>D11/100</f>
        <v>1</v>
      </c>
      <c r="D11" s="9">
        <f t="shared" si="0"/>
        <v>100</v>
      </c>
      <c r="E11" s="16">
        <v>1</v>
      </c>
      <c r="F11" s="16">
        <v>15</v>
      </c>
      <c r="G11" s="17">
        <f t="shared" si="1"/>
        <v>15</v>
      </c>
      <c r="H11" s="16">
        <v>1</v>
      </c>
      <c r="I11" s="16">
        <v>20</v>
      </c>
      <c r="J11" s="17">
        <f t="shared" si="2"/>
        <v>20</v>
      </c>
      <c r="K11" s="18">
        <v>1</v>
      </c>
      <c r="L11" s="18">
        <v>15</v>
      </c>
      <c r="M11" s="17">
        <f t="shared" si="3"/>
        <v>15</v>
      </c>
      <c r="N11" s="18">
        <v>1</v>
      </c>
      <c r="O11" s="18">
        <v>15</v>
      </c>
      <c r="P11" s="17">
        <f t="shared" si="4"/>
        <v>15</v>
      </c>
      <c r="Q11" s="18">
        <v>1</v>
      </c>
      <c r="R11" s="18">
        <v>15</v>
      </c>
      <c r="S11" s="17">
        <f t="shared" si="5"/>
        <v>15</v>
      </c>
      <c r="T11" s="18">
        <v>1</v>
      </c>
      <c r="U11" s="18">
        <v>20</v>
      </c>
      <c r="V11" s="17">
        <f t="shared" si="6"/>
        <v>20</v>
      </c>
    </row>
    <row r="12" spans="1:23" s="20" customFormat="1" ht="48" customHeight="1">
      <c r="A12" s="13" t="s">
        <v>14</v>
      </c>
      <c r="B12" s="14">
        <v>907</v>
      </c>
      <c r="C12" s="15">
        <f>D12/100</f>
        <v>1</v>
      </c>
      <c r="D12" s="9">
        <f t="shared" si="0"/>
        <v>100</v>
      </c>
      <c r="E12" s="16">
        <v>1</v>
      </c>
      <c r="F12" s="16">
        <v>15</v>
      </c>
      <c r="G12" s="17">
        <f t="shared" si="1"/>
        <v>15</v>
      </c>
      <c r="H12" s="16">
        <v>1</v>
      </c>
      <c r="I12" s="16">
        <v>20</v>
      </c>
      <c r="J12" s="17">
        <f t="shared" si="2"/>
        <v>20</v>
      </c>
      <c r="K12" s="18">
        <v>1</v>
      </c>
      <c r="L12" s="18">
        <v>15</v>
      </c>
      <c r="M12" s="17">
        <f t="shared" si="3"/>
        <v>15</v>
      </c>
      <c r="N12" s="18">
        <v>1</v>
      </c>
      <c r="O12" s="18">
        <v>15</v>
      </c>
      <c r="P12" s="17">
        <f t="shared" si="4"/>
        <v>15</v>
      </c>
      <c r="Q12" s="18">
        <v>1</v>
      </c>
      <c r="R12" s="18">
        <v>15</v>
      </c>
      <c r="S12" s="17">
        <f t="shared" si="5"/>
        <v>15</v>
      </c>
      <c r="T12" s="18">
        <v>1</v>
      </c>
      <c r="U12" s="18">
        <v>20</v>
      </c>
      <c r="V12" s="17">
        <f t="shared" si="6"/>
        <v>20</v>
      </c>
    </row>
    <row r="13" spans="1:23" ht="47.25" customHeight="1">
      <c r="A13" s="12" t="s">
        <v>15</v>
      </c>
      <c r="B13" s="11">
        <v>913</v>
      </c>
      <c r="C13" s="2">
        <f>D13/100</f>
        <v>1</v>
      </c>
      <c r="D13" s="7">
        <f t="shared" si="0"/>
        <v>100</v>
      </c>
      <c r="E13" s="8">
        <v>1</v>
      </c>
      <c r="F13" s="8">
        <v>15</v>
      </c>
      <c r="G13" s="3">
        <f t="shared" si="1"/>
        <v>15</v>
      </c>
      <c r="H13" s="8">
        <v>1</v>
      </c>
      <c r="I13" s="8">
        <v>20</v>
      </c>
      <c r="J13" s="3">
        <f t="shared" si="2"/>
        <v>20</v>
      </c>
      <c r="K13" s="10">
        <v>1</v>
      </c>
      <c r="L13" s="10">
        <v>15</v>
      </c>
      <c r="M13" s="3">
        <f t="shared" si="3"/>
        <v>15</v>
      </c>
      <c r="N13" s="10">
        <v>1</v>
      </c>
      <c r="O13" s="10">
        <v>15</v>
      </c>
      <c r="P13" s="3">
        <f t="shared" si="4"/>
        <v>15</v>
      </c>
      <c r="Q13" s="18">
        <v>1</v>
      </c>
      <c r="R13" s="10">
        <v>15</v>
      </c>
      <c r="S13" s="3">
        <f t="shared" si="5"/>
        <v>15</v>
      </c>
      <c r="T13" s="18">
        <v>1</v>
      </c>
      <c r="U13" s="10">
        <v>20</v>
      </c>
      <c r="V13" s="3">
        <f t="shared" si="6"/>
        <v>20</v>
      </c>
    </row>
    <row r="14" spans="1:23" ht="45.75" customHeight="1">
      <c r="A14" s="12" t="s">
        <v>16</v>
      </c>
      <c r="B14" s="11">
        <v>914</v>
      </c>
      <c r="C14" s="2">
        <f>D14/75</f>
        <v>0.93333333333333335</v>
      </c>
      <c r="D14" s="7">
        <f t="shared" si="0"/>
        <v>70</v>
      </c>
      <c r="E14" s="8">
        <v>1</v>
      </c>
      <c r="F14" s="8">
        <v>15</v>
      </c>
      <c r="G14" s="3">
        <f t="shared" si="1"/>
        <v>15</v>
      </c>
      <c r="H14" s="8">
        <v>1</v>
      </c>
      <c r="I14" s="8">
        <v>20</v>
      </c>
      <c r="J14" s="3">
        <f t="shared" si="2"/>
        <v>20</v>
      </c>
      <c r="K14" s="4"/>
      <c r="L14" s="10">
        <v>15</v>
      </c>
      <c r="M14" s="3">
        <f t="shared" si="3"/>
        <v>0</v>
      </c>
      <c r="N14" s="2"/>
      <c r="O14" s="10">
        <v>15</v>
      </c>
      <c r="P14" s="3">
        <f t="shared" si="4"/>
        <v>0</v>
      </c>
      <c r="Q14" s="18">
        <v>1</v>
      </c>
      <c r="R14" s="10">
        <v>15</v>
      </c>
      <c r="S14" s="3">
        <f t="shared" si="5"/>
        <v>15</v>
      </c>
      <c r="T14" s="18">
        <v>1</v>
      </c>
      <c r="U14" s="10">
        <v>20</v>
      </c>
      <c r="V14" s="3">
        <f t="shared" si="6"/>
        <v>20</v>
      </c>
    </row>
    <row r="15" spans="1:23" ht="24" customHeight="1">
      <c r="A15" s="19" t="s">
        <v>7</v>
      </c>
      <c r="B15" s="6"/>
      <c r="C15" s="6"/>
      <c r="D15" s="5">
        <f>D8+D9+D10+D11+D12+D13+D14</f>
        <v>610</v>
      </c>
      <c r="E15" s="5"/>
      <c r="F15" s="5"/>
      <c r="G15" s="9">
        <f>G8+G9+G10+G11+G12+G13+G14</f>
        <v>105</v>
      </c>
      <c r="H15" s="5"/>
      <c r="I15" s="6"/>
      <c r="J15" s="9">
        <f>J8+J9+J10+J11+J12+J13+J14</f>
        <v>140</v>
      </c>
      <c r="K15" s="6"/>
      <c r="L15" s="6"/>
      <c r="M15" s="9">
        <f>M8+M9+M10+M11+M12+M13+M14</f>
        <v>60</v>
      </c>
      <c r="N15" s="6"/>
      <c r="O15" s="6"/>
      <c r="P15" s="9">
        <f>P8+P9+P10+P11+P12+P13+P14</f>
        <v>60</v>
      </c>
      <c r="Q15" s="6"/>
      <c r="R15" s="6"/>
      <c r="S15" s="9">
        <f>S8+S9+S10+S11+S12+S13+S14</f>
        <v>105</v>
      </c>
      <c r="T15" s="6"/>
      <c r="U15" s="10"/>
      <c r="V15" s="9">
        <f>V8+V9+V10+V11+V12+V13+V14</f>
        <v>140</v>
      </c>
    </row>
    <row r="16" spans="1:23" ht="30" customHeight="1">
      <c r="A16" s="19" t="s">
        <v>8</v>
      </c>
      <c r="B16" s="6"/>
      <c r="C16" s="6"/>
      <c r="D16" s="9">
        <f>D15/7</f>
        <v>87.142857142857139</v>
      </c>
      <c r="E16" s="9"/>
      <c r="F16" s="9"/>
      <c r="G16" s="9">
        <f>G15/7</f>
        <v>15</v>
      </c>
      <c r="H16" s="9"/>
      <c r="I16" s="9"/>
      <c r="J16" s="9">
        <f>J15/7</f>
        <v>20</v>
      </c>
      <c r="K16" s="9"/>
      <c r="L16" s="9"/>
      <c r="M16" s="9">
        <f>M15/7</f>
        <v>8.5714285714285712</v>
      </c>
      <c r="N16" s="9"/>
      <c r="O16" s="9"/>
      <c r="P16" s="9">
        <f>P15/7</f>
        <v>8.5714285714285712</v>
      </c>
      <c r="Q16" s="9"/>
      <c r="R16" s="9"/>
      <c r="S16" s="9">
        <f>S15/7</f>
        <v>15</v>
      </c>
      <c r="T16" s="9"/>
      <c r="U16" s="10"/>
      <c r="V16" s="9">
        <f>V15/7</f>
        <v>20</v>
      </c>
    </row>
    <row r="18" ht="49.5" customHeight="1"/>
    <row r="19" ht="39.75" customHeight="1"/>
    <row r="20" ht="39" customHeight="1"/>
    <row r="21" ht="66.75" customHeight="1"/>
    <row r="22" ht="36.75" customHeight="1"/>
    <row r="23" ht="34.5" customHeight="1"/>
    <row r="25" ht="34.5" customHeight="1"/>
    <row r="28" ht="33.75" customHeight="1"/>
    <row r="29" ht="64.5" customHeight="1"/>
    <row r="32" ht="76.5" customHeight="1"/>
    <row r="33" ht="45.75" customHeight="1"/>
    <row r="37" ht="50.25" customHeight="1"/>
    <row r="38" ht="36" customHeight="1"/>
    <row r="44" ht="33" customHeight="1"/>
    <row r="46" ht="35.25" customHeight="1"/>
    <row r="47" hidden="1"/>
  </sheetData>
  <mergeCells count="13">
    <mergeCell ref="A2:V2"/>
    <mergeCell ref="E5:V5"/>
    <mergeCell ref="E6:G6"/>
    <mergeCell ref="A4:A7"/>
    <mergeCell ref="B4:B7"/>
    <mergeCell ref="C4:C7"/>
    <mergeCell ref="D4:D7"/>
    <mergeCell ref="H6:J6"/>
    <mergeCell ref="K6:M6"/>
    <mergeCell ref="N6:P6"/>
    <mergeCell ref="Q6:S6"/>
    <mergeCell ref="T6:V6"/>
    <mergeCell ref="E4:V4"/>
  </mergeCells>
  <phoneticPr fontId="7" type="noConversion"/>
  <pageMargins left="0.16" right="0.15748031496062992" top="0.51181102362204722" bottom="0.35433070866141736" header="0.39370078740157483" footer="0.27559055118110237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</dc:creator>
  <cp:lastModifiedBy>user</cp:lastModifiedBy>
  <cp:lastPrinted>2024-02-01T12:43:48Z</cp:lastPrinted>
  <dcterms:created xsi:type="dcterms:W3CDTF">2011-06-30T12:10:53Z</dcterms:created>
  <dcterms:modified xsi:type="dcterms:W3CDTF">2024-02-02T07:52:17Z</dcterms:modified>
</cp:coreProperties>
</file>