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_FilterDatabase" localSheetId="0" hidden="1">'Приложение '!$N$16:$P$133</definedName>
    <definedName name="_xlnm.Print_Area" localSheetId="0">'Приложение '!$A$5:$M$134</definedName>
  </definedNames>
  <calcPr calcId="125725"/>
</workbook>
</file>

<file path=xl/calcChain.xml><?xml version="1.0" encoding="utf-8"?>
<calcChain xmlns="http://schemas.openxmlformats.org/spreadsheetml/2006/main">
  <c r="N133" i="1"/>
  <c r="L70"/>
  <c r="E70" s="1"/>
  <c r="M70"/>
  <c r="F70" s="1"/>
  <c r="K70"/>
  <c r="D70" s="1"/>
  <c r="L67"/>
  <c r="M67"/>
  <c r="K67"/>
  <c r="L131" l="1"/>
  <c r="E131" s="1"/>
  <c r="M131"/>
  <c r="F131" s="1"/>
  <c r="K131"/>
  <c r="D131" s="1"/>
  <c r="L128"/>
  <c r="E128" s="1"/>
  <c r="M128"/>
  <c r="F128" s="1"/>
  <c r="K128"/>
  <c r="D128" s="1"/>
  <c r="L124"/>
  <c r="E124" s="1"/>
  <c r="M124"/>
  <c r="F124" s="1"/>
  <c r="K124"/>
  <c r="D124" s="1"/>
  <c r="L122"/>
  <c r="E122" s="1"/>
  <c r="M122"/>
  <c r="F122" s="1"/>
  <c r="K122"/>
  <c r="D122" s="1"/>
  <c r="L119"/>
  <c r="E119" s="1"/>
  <c r="M119"/>
  <c r="F119" s="1"/>
  <c r="K119"/>
  <c r="D119" s="1"/>
  <c r="M29" l="1"/>
  <c r="O133" l="1"/>
  <c r="P133"/>
  <c r="L106" l="1"/>
  <c r="E106" s="1"/>
  <c r="M106"/>
  <c r="F106" s="1"/>
  <c r="K106"/>
  <c r="D106" s="1"/>
  <c r="L104"/>
  <c r="E104" s="1"/>
  <c r="M104"/>
  <c r="F104" s="1"/>
  <c r="K104"/>
  <c r="D104" s="1"/>
  <c r="L93"/>
  <c r="E93" s="1"/>
  <c r="M93"/>
  <c r="F93" s="1"/>
  <c r="K93"/>
  <c r="D93" s="1"/>
  <c r="L81"/>
  <c r="E81" s="1"/>
  <c r="M81"/>
  <c r="F81" s="1"/>
  <c r="K81"/>
  <c r="D81" s="1"/>
  <c r="L78"/>
  <c r="E78" s="1"/>
  <c r="M78"/>
  <c r="F78" s="1"/>
  <c r="K78"/>
  <c r="D78" s="1"/>
  <c r="L75"/>
  <c r="E75" s="1"/>
  <c r="M75"/>
  <c r="F75" s="1"/>
  <c r="K75"/>
  <c r="D75" s="1"/>
  <c r="L72"/>
  <c r="E72" s="1"/>
  <c r="M72"/>
  <c r="F72" s="1"/>
  <c r="K72"/>
  <c r="D72" s="1"/>
  <c r="E67"/>
  <c r="F67"/>
  <c r="D67"/>
  <c r="L64"/>
  <c r="E64" s="1"/>
  <c r="M64"/>
  <c r="F64" s="1"/>
  <c r="K64"/>
  <c r="D64" s="1"/>
  <c r="L61"/>
  <c r="E61" s="1"/>
  <c r="M61"/>
  <c r="F61" s="1"/>
  <c r="K61"/>
  <c r="D61" s="1"/>
  <c r="L44"/>
  <c r="E44" s="1"/>
  <c r="M44"/>
  <c r="F44" s="1"/>
  <c r="M38"/>
  <c r="F38" s="1"/>
  <c r="L35"/>
  <c r="E35" s="1"/>
  <c r="M35"/>
  <c r="F35" s="1"/>
  <c r="L29"/>
  <c r="E29" s="1"/>
  <c r="F29"/>
  <c r="L26"/>
  <c r="E26" s="1"/>
  <c r="M26"/>
  <c r="F26" s="1"/>
  <c r="K26"/>
  <c r="D26" s="1"/>
  <c r="L18"/>
  <c r="M18"/>
  <c r="K18"/>
  <c r="L21"/>
  <c r="E21" s="1"/>
  <c r="M21"/>
  <c r="F21" s="1"/>
  <c r="K21"/>
  <c r="D21" s="1"/>
  <c r="L117"/>
  <c r="E117" s="1"/>
  <c r="M117"/>
  <c r="F117" s="1"/>
  <c r="K117"/>
  <c r="D117" s="1"/>
  <c r="L113"/>
  <c r="E113" s="1"/>
  <c r="M113"/>
  <c r="F113" s="1"/>
  <c r="K113"/>
  <c r="D113" s="1"/>
  <c r="L111"/>
  <c r="E111" s="1"/>
  <c r="M111"/>
  <c r="F111" s="1"/>
  <c r="K111"/>
  <c r="D111" s="1"/>
  <c r="L108"/>
  <c r="E108" s="1"/>
  <c r="M108"/>
  <c r="F108" s="1"/>
  <c r="K108"/>
  <c r="D108" s="1"/>
  <c r="L101"/>
  <c r="E101" s="1"/>
  <c r="M101"/>
  <c r="F101" s="1"/>
  <c r="K101"/>
  <c r="D101" s="1"/>
  <c r="L98"/>
  <c r="E98" s="1"/>
  <c r="M98"/>
  <c r="F98" s="1"/>
  <c r="L95"/>
  <c r="E95" s="1"/>
  <c r="M95"/>
  <c r="F95" s="1"/>
  <c r="K95"/>
  <c r="D95" s="1"/>
  <c r="L90"/>
  <c r="E90" s="1"/>
  <c r="M90"/>
  <c r="F90" s="1"/>
  <c r="K90"/>
  <c r="D90" s="1"/>
  <c r="L87"/>
  <c r="E87" s="1"/>
  <c r="M87"/>
  <c r="F87" s="1"/>
  <c r="K87"/>
  <c r="D87" s="1"/>
  <c r="L84"/>
  <c r="E84" s="1"/>
  <c r="M84"/>
  <c r="F84" s="1"/>
  <c r="K84"/>
  <c r="D84" s="1"/>
  <c r="L54"/>
  <c r="M54"/>
  <c r="K54"/>
  <c r="M50"/>
  <c r="F50" s="1"/>
  <c r="L50"/>
  <c r="E50" s="1"/>
  <c r="K50"/>
  <c r="D50" s="1"/>
  <c r="L47"/>
  <c r="E47" s="1"/>
  <c r="M47"/>
  <c r="F47" s="1"/>
  <c r="K47"/>
  <c r="D47" s="1"/>
  <c r="K44"/>
  <c r="D44" s="1"/>
  <c r="L41"/>
  <c r="E41" s="1"/>
  <c r="M41"/>
  <c r="F41" s="1"/>
  <c r="K41"/>
  <c r="D41" s="1"/>
  <c r="L38"/>
  <c r="E38" s="1"/>
  <c r="K38"/>
  <c r="D38" s="1"/>
  <c r="K35"/>
  <c r="D35" s="1"/>
  <c r="L32"/>
  <c r="E32" s="1"/>
  <c r="M32"/>
  <c r="F32" s="1"/>
  <c r="K32"/>
  <c r="D32" s="1"/>
  <c r="K29"/>
  <c r="D29" s="1"/>
  <c r="K59"/>
  <c r="M59"/>
  <c r="L59"/>
  <c r="D18" l="1"/>
  <c r="E18"/>
  <c r="F18"/>
  <c r="K98"/>
  <c r="M53"/>
  <c r="M133" s="1"/>
  <c r="L53"/>
  <c r="L133" s="1"/>
  <c r="K53"/>
  <c r="D53" s="1"/>
  <c r="D133" l="1"/>
  <c r="K133"/>
  <c r="F53"/>
  <c r="F133" s="1"/>
  <c r="E53"/>
  <c r="E133" s="1"/>
  <c r="D98"/>
</calcChain>
</file>

<file path=xl/sharedStrings.xml><?xml version="1.0" encoding="utf-8"?>
<sst xmlns="http://schemas.openxmlformats.org/spreadsheetml/2006/main" count="268" uniqueCount="131">
  <si>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</si>
  <si>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</si>
  <si>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</si>
  <si>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</si>
  <si>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</si>
  <si>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</si>
  <si>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</si>
  <si>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</si>
  <si>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</si>
  <si>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0703</t>
  </si>
  <si>
    <t>0220072040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</si>
  <si>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</si>
  <si>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</si>
  <si>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</si>
  <si>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</si>
  <si>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</si>
  <si>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</si>
  <si>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</si>
  <si>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2 02 35084 05 0000 150</t>
  </si>
  <si>
    <t>2 02 35120 05 0000 150</t>
  </si>
  <si>
    <t>0105</t>
  </si>
  <si>
    <t>9990051200</t>
  </si>
  <si>
    <t>УСЗН</t>
  </si>
  <si>
    <t>МФЦ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</si>
  <si>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</si>
  <si>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</si>
  <si>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</si>
  <si>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>042P150840</t>
  </si>
  <si>
    <t>к  Решению Собрания депутатов Орловского района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</si>
  <si>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</si>
  <si>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</si>
  <si>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</si>
  <si>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</si>
  <si>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</si>
  <si>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</si>
  <si>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</si>
  <si>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</si>
  <si>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</si>
  <si>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</si>
  <si>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</si>
  <si>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</si>
  <si>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</si>
  <si>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</si>
  <si>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</si>
  <si>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</si>
  <si>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</si>
  <si>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</si>
  <si>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</si>
  <si>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</si>
  <si>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</si>
  <si>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</si>
  <si>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2 02 30024 05 0000 151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</si>
  <si>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</si>
  <si>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</si>
  <si>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</si>
  <si>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</si>
  <si>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</si>
  <si>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</si>
  <si>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</si>
  <si>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0210072460</t>
  </si>
  <si>
    <t>0430072260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</si>
  <si>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</si>
  <si>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</si>
  <si>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</si>
  <si>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</si>
  <si>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</si>
  <si>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0410072510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</si>
  <si>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</si>
  <si>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</si>
  <si>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0410072520</t>
  </si>
  <si>
    <t>1530072330</t>
  </si>
  <si>
    <t xml:space="preserve">Распределение субвенций бюджету Орловского района  на 2023 год и на плановый период  2024  и  2025 годов </t>
  </si>
  <si>
    <t>2025 год Сумма (тыс.руб)</t>
  </si>
  <si>
    <t>9990072290</t>
  </si>
  <si>
    <t>Приложение 8</t>
  </si>
  <si>
    <t>2  02  30024 05  0000  150</t>
  </si>
  <si>
    <t xml:space="preserve"> "О бюджете Орловского района на 2024 год</t>
  </si>
  <si>
    <t>и на плановый период 2025 и 2026годов"</t>
  </si>
  <si>
    <t>2024 год    Сумма (тыс.руб)</t>
  </si>
  <si>
    <t>2026 год Сумма (тыс.руб)</t>
  </si>
  <si>
    <t>15100R5011</t>
  </si>
  <si>
    <t>15100R5012</t>
  </si>
  <si>
    <t>2  02  39999 05  0000  150</t>
  </si>
  <si>
    <t>06300Д0820</t>
  </si>
  <si>
    <t>2 02 35082 05 0000 150</t>
  </si>
  <si>
    <t>0410075090</t>
  </si>
  <si>
    <t>0410075100</t>
  </si>
  <si>
    <t>0410075110</t>
  </si>
  <si>
    <t>0410075120</t>
  </si>
  <si>
    <t>04100R4040</t>
  </si>
  <si>
    <t>2 02 35404 05 0000 150</t>
  </si>
  <si>
    <t>0420072160</t>
  </si>
  <si>
    <t>0420072210</t>
  </si>
  <si>
    <t>0420072240</t>
  </si>
  <si>
    <t>0420072440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</si>
  <si>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</si>
  <si>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0430072480</t>
  </si>
  <si>
    <t>Дополнительные расходы областного бюджета на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трансфертов,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</si>
  <si>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Расходы на оказание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</si>
  <si>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граждан»Орловского района «Социальная поддержка граждан»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</si>
  <si>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</si>
  <si>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</si>
  <si>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</si>
  <si>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</si>
  <si>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</si>
  <si>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организации и осуществлению деятельности по опеке и попечительству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</si>
  <si>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Расходы на осуществление полномочий по хранению, комплектованию, учету и использованию  архивных документов относящихся к государственной собственности 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</si>
  <si>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</si>
  <si>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 xml:space="preserve"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
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</si>
  <si>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</si>
  <si>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</si>
  <si>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</si>
  <si>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</si>
  <si>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</si>
  <si>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</si>
  <si>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</si>
  <si>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 муниципальной программы Орловского района «Социальная поддержка граждан»</t>
  </si>
  <si>
    <t xml:space="preserve">Расходы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</si>
  <si>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</si>
  <si>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</si>
  <si>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</si>
  <si>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</si>
  <si>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</si>
  <si>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</si>
  <si>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</si>
  <si>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</si>
  <si>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Прочие субвенции бюджетам муниципальных районов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</si>
  <si>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</si>
  <si>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</si>
  <si>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2 02 39999 05 0000 150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</si>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</sst>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2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justify" vertical="top" wrapText="1"/>
    </xf>
    <xf numFmtId="0" fontId="12" fillId="0" borderId="0" xfId="0" applyFont="1" applyFill="1"/>
    <xf numFmtId="0" fontId="0" fillId="0" borderId="0" xfId="0" applyFill="1" applyBorder="1"/>
    <xf numFmtId="0" fontId="12" fillId="0" borderId="0" xfId="0" applyFont="1" applyFill="1" applyBorder="1"/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wrapText="1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18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165" fontId="18" fillId="0" borderId="1" xfId="0" applyNumberFormat="1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165" fontId="17" fillId="0" borderId="1" xfId="0" applyNumberFormat="1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15" fillId="0" borderId="2" xfId="0" applyNumberFormat="1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0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165" fontId="15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E142"/>
  <sheetViews>
    <sheetView tabSelected="1" topLeftCell="A7" zoomScale="80" zoomScaleNormal="80" zoomScaleSheetLayoutView="100" workbookViewId="0">
      <selection activeCell="A7" sqref="A7:XFD7"/>
    </sheetView>
  </sheetViews>
  <sheetFormatPr defaultColWidth="9.140625" defaultRowHeight="15"/>
  <cols>
    <col min="1" max="1" width="7" style="1" customWidth="1"/>
    <col min="2" max="2" width="24" style="1" customWidth="1"/>
    <col min="3" max="3" width="19.85546875" style="2" customWidth="1"/>
    <col min="4" max="4" width="13.140625" style="4" customWidth="1"/>
    <col min="5" max="5" width="9.85546875" style="1" customWidth="1"/>
    <col min="6" max="6" width="12" style="1" customWidth="1"/>
    <col min="7" max="7" width="25.7109375" style="1" customWidth="1"/>
    <col min="8" max="8" width="9.140625" style="1"/>
    <col min="9" max="9" width="11.42578125" style="1" customWidth="1"/>
    <col min="10" max="10" width="9.140625" style="1"/>
    <col min="11" max="11" width="11.5703125" style="6" customWidth="1"/>
    <col min="12" max="12" width="11.5703125" style="1" customWidth="1"/>
    <col min="13" max="13" width="16.42578125" style="1" customWidth="1"/>
    <col min="14" max="14" width="10.28515625" style="10" hidden="1" customWidth="1"/>
    <col min="15" max="17" width="0" style="10" hidden="1" customWidth="1"/>
    <col min="18" max="135" width="9.140625" style="10"/>
    <col min="136" max="16384" width="9.140625" style="1"/>
  </cols>
  <sheetData>
    <row r="1" spans="1:17" ht="15.75" hidden="1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7" ht="15.75" hidden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7" ht="15.75" hidden="1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7" ht="15.75" hidden="1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</row>
    <row r="5" spans="1:17" ht="15.75" hidden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</row>
    <row r="6" spans="1:17" ht="15.75" hidden="1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</row>
    <row r="7" spans="1:17" ht="14.45" customHeight="1">
      <c r="A7" s="103" t="s">
        <v>74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7" ht="14.45" customHeight="1">
      <c r="A8" s="104" t="s">
        <v>28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</row>
    <row r="9" spans="1:17" ht="14.45" customHeight="1">
      <c r="A9" s="104" t="s">
        <v>76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</row>
    <row r="10" spans="1:17" ht="14.45" customHeight="1">
      <c r="A10" s="104" t="s">
        <v>77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</row>
    <row r="11" spans="1:17" ht="14.4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spans="1:17" ht="14.45" customHeight="1">
      <c r="G12" s="20"/>
      <c r="H12" s="20"/>
      <c r="I12" s="20"/>
      <c r="J12" s="20"/>
      <c r="K12" s="5"/>
      <c r="L12" s="20"/>
      <c r="M12" s="20"/>
    </row>
    <row r="13" spans="1:17" ht="15.75">
      <c r="A13" s="106" t="s">
        <v>71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</row>
    <row r="15" spans="1:17" ht="51.75" customHeight="1">
      <c r="A15" s="107" t="s">
        <v>0</v>
      </c>
      <c r="B15" s="108" t="s">
        <v>2</v>
      </c>
      <c r="C15" s="110" t="s">
        <v>3</v>
      </c>
      <c r="D15" s="105" t="s">
        <v>78</v>
      </c>
      <c r="E15" s="109" t="s">
        <v>72</v>
      </c>
      <c r="F15" s="109" t="s">
        <v>79</v>
      </c>
      <c r="G15" s="111" t="s">
        <v>50</v>
      </c>
      <c r="H15" s="109" t="s">
        <v>4</v>
      </c>
      <c r="I15" s="109"/>
      <c r="J15" s="109"/>
      <c r="K15" s="105" t="s">
        <v>78</v>
      </c>
      <c r="L15" s="109" t="s">
        <v>72</v>
      </c>
      <c r="M15" s="109" t="s">
        <v>79</v>
      </c>
      <c r="N15" s="97"/>
      <c r="O15" s="98"/>
      <c r="P15" s="98"/>
      <c r="Q15" s="98"/>
    </row>
    <row r="16" spans="1:17" ht="25.5">
      <c r="A16" s="107"/>
      <c r="B16" s="108"/>
      <c r="C16" s="110"/>
      <c r="D16" s="105"/>
      <c r="E16" s="109"/>
      <c r="F16" s="109"/>
      <c r="G16" s="111"/>
      <c r="H16" s="32" t="s">
        <v>5</v>
      </c>
      <c r="I16" s="32" t="s">
        <v>6</v>
      </c>
      <c r="J16" s="32" t="s">
        <v>7</v>
      </c>
      <c r="K16" s="105"/>
      <c r="L16" s="109"/>
      <c r="M16" s="109"/>
      <c r="N16" s="97"/>
      <c r="O16" s="98"/>
      <c r="P16" s="98"/>
      <c r="Q16" s="98"/>
    </row>
    <row r="17" spans="1:17">
      <c r="A17" s="25">
        <v>1</v>
      </c>
      <c r="B17" s="26">
        <v>2</v>
      </c>
      <c r="C17" s="27">
        <v>3</v>
      </c>
      <c r="D17" s="33">
        <v>4</v>
      </c>
      <c r="E17" s="32">
        <v>5</v>
      </c>
      <c r="F17" s="32">
        <v>6</v>
      </c>
      <c r="G17" s="32">
        <v>7</v>
      </c>
      <c r="H17" s="32">
        <v>8</v>
      </c>
      <c r="I17" s="32">
        <v>9</v>
      </c>
      <c r="J17" s="32">
        <v>10</v>
      </c>
      <c r="K17" s="34">
        <v>11</v>
      </c>
      <c r="L17" s="32">
        <v>12</v>
      </c>
      <c r="M17" s="32">
        <v>13</v>
      </c>
      <c r="N17" s="97"/>
      <c r="O17" s="98"/>
      <c r="P17" s="98"/>
      <c r="Q17" s="98"/>
    </row>
    <row r="18" spans="1:17" ht="82.15" customHeight="1">
      <c r="A18" s="21">
        <v>1</v>
      </c>
      <c r="B18" s="74" t="s">
        <v>121</v>
      </c>
      <c r="C18" s="24" t="s">
        <v>1</v>
      </c>
      <c r="D18" s="32">
        <f>K18</f>
        <v>18902.099999999999</v>
      </c>
      <c r="E18" s="87">
        <f t="shared" ref="E18:F18" si="0">L18</f>
        <v>19296.099999999999</v>
      </c>
      <c r="F18" s="87">
        <f t="shared" si="0"/>
        <v>18138.5</v>
      </c>
      <c r="G18" s="36"/>
      <c r="H18" s="37">
        <v>1003</v>
      </c>
      <c r="I18" s="37">
        <v>410052500</v>
      </c>
      <c r="J18" s="37"/>
      <c r="K18" s="86">
        <f>K19+K20</f>
        <v>18902.099999999999</v>
      </c>
      <c r="L18" s="86">
        <f t="shared" ref="L18:M18" si="1">L19+L20</f>
        <v>19296.099999999999</v>
      </c>
      <c r="M18" s="86">
        <f t="shared" si="1"/>
        <v>18138.5</v>
      </c>
      <c r="N18" s="97">
        <v>18902.099999999999</v>
      </c>
      <c r="O18" s="98">
        <v>19296.099999999999</v>
      </c>
      <c r="P18" s="98">
        <v>18138.5</v>
      </c>
      <c r="Q18" s="98"/>
    </row>
    <row r="19" spans="1:17" ht="151.15" customHeight="1">
      <c r="A19" s="21"/>
      <c r="B19" s="23"/>
      <c r="C19" s="24"/>
      <c r="D19" s="38"/>
      <c r="E19" s="32"/>
      <c r="F19" s="32"/>
      <c r="G19" s="82" t="s">
        <v>99</v>
      </c>
      <c r="H19" s="37">
        <v>1003</v>
      </c>
      <c r="I19" s="40" t="s">
        <v>32</v>
      </c>
      <c r="J19" s="37">
        <v>240</v>
      </c>
      <c r="K19" s="41">
        <v>280</v>
      </c>
      <c r="L19" s="41">
        <v>335</v>
      </c>
      <c r="M19" s="41">
        <v>265</v>
      </c>
      <c r="N19" s="97"/>
      <c r="O19" s="98"/>
      <c r="P19" s="98"/>
      <c r="Q19" s="98"/>
    </row>
    <row r="20" spans="1:17" ht="14.25" customHeight="1">
      <c r="A20" s="21"/>
      <c r="B20" s="23"/>
      <c r="C20" s="24"/>
      <c r="D20" s="38"/>
      <c r="E20" s="32"/>
      <c r="F20" s="32"/>
      <c r="G20" s="36"/>
      <c r="H20" s="37">
        <v>1003</v>
      </c>
      <c r="I20" s="46" t="s">
        <v>32</v>
      </c>
      <c r="J20" s="37">
        <v>320</v>
      </c>
      <c r="K20" s="42">
        <v>18622.099999999999</v>
      </c>
      <c r="L20" s="42">
        <v>18961.099999999999</v>
      </c>
      <c r="M20" s="42">
        <v>17873.5</v>
      </c>
      <c r="N20" s="97"/>
      <c r="O20" s="98"/>
      <c r="P20" s="98"/>
      <c r="Q20" s="98"/>
    </row>
    <row r="21" spans="1:17" ht="72" customHeight="1">
      <c r="A21" s="21">
        <v>2</v>
      </c>
      <c r="B21" s="74" t="s">
        <v>122</v>
      </c>
      <c r="C21" s="24" t="s">
        <v>13</v>
      </c>
      <c r="D21" s="35">
        <f>K21</f>
        <v>2304.3000000000002</v>
      </c>
      <c r="E21" s="86">
        <f t="shared" ref="E21:F21" si="2">L21</f>
        <v>1746.9</v>
      </c>
      <c r="F21" s="86">
        <f t="shared" si="2"/>
        <v>1819.1999999999998</v>
      </c>
      <c r="G21" s="36"/>
      <c r="H21" s="46" t="s">
        <v>53</v>
      </c>
      <c r="I21" s="46" t="s">
        <v>45</v>
      </c>
      <c r="J21" s="37"/>
      <c r="K21" s="35">
        <f>K22+K23+K24+K25</f>
        <v>2304.3000000000002</v>
      </c>
      <c r="L21" s="86">
        <f t="shared" ref="L21:M21" si="3">L22+L23+L24+L25</f>
        <v>1746.9</v>
      </c>
      <c r="M21" s="86">
        <f t="shared" si="3"/>
        <v>1819.1999999999998</v>
      </c>
      <c r="N21" s="97"/>
      <c r="O21" s="97"/>
      <c r="P21" s="97"/>
      <c r="Q21" s="98"/>
    </row>
    <row r="22" spans="1:17" ht="123" customHeight="1">
      <c r="A22" s="21"/>
      <c r="B22" s="23"/>
      <c r="C22" s="24"/>
      <c r="D22" s="38"/>
      <c r="E22" s="32"/>
      <c r="F22" s="32"/>
      <c r="G22" s="43" t="s">
        <v>47</v>
      </c>
      <c r="H22" s="40" t="s">
        <v>53</v>
      </c>
      <c r="I22" s="46" t="s">
        <v>45</v>
      </c>
      <c r="J22" s="37">
        <v>120</v>
      </c>
      <c r="K22" s="41">
        <v>1397</v>
      </c>
      <c r="L22" s="37">
        <v>1408.8</v>
      </c>
      <c r="M22" s="41">
        <v>1464.1</v>
      </c>
      <c r="N22" s="97">
        <v>1749.1</v>
      </c>
      <c r="O22" s="98">
        <v>1746.9</v>
      </c>
      <c r="P22" s="98">
        <v>1819.2</v>
      </c>
      <c r="Q22" s="98"/>
    </row>
    <row r="23" spans="1:17">
      <c r="A23" s="21"/>
      <c r="B23" s="23"/>
      <c r="C23" s="24"/>
      <c r="D23" s="38"/>
      <c r="E23" s="32"/>
      <c r="F23" s="32"/>
      <c r="G23" s="36"/>
      <c r="H23" s="40" t="s">
        <v>53</v>
      </c>
      <c r="I23" s="40" t="s">
        <v>45</v>
      </c>
      <c r="J23" s="37">
        <v>240</v>
      </c>
      <c r="K23" s="37">
        <v>352.1</v>
      </c>
      <c r="L23" s="37">
        <v>338.1</v>
      </c>
      <c r="M23" s="41">
        <v>355.1</v>
      </c>
      <c r="N23" s="97"/>
      <c r="O23" s="98"/>
      <c r="P23" s="98"/>
      <c r="Q23" s="98"/>
    </row>
    <row r="24" spans="1:17">
      <c r="A24" s="21"/>
      <c r="B24" s="23"/>
      <c r="C24" s="24"/>
      <c r="D24" s="38"/>
      <c r="E24" s="32"/>
      <c r="F24" s="32"/>
      <c r="G24" s="36"/>
      <c r="H24" s="40" t="s">
        <v>53</v>
      </c>
      <c r="I24" s="40" t="s">
        <v>45</v>
      </c>
      <c r="J24" s="37">
        <v>850</v>
      </c>
      <c r="K24" s="41"/>
      <c r="L24" s="37"/>
      <c r="M24" s="41"/>
      <c r="N24" s="97"/>
      <c r="O24" s="98"/>
      <c r="P24" s="98"/>
      <c r="Q24" s="98"/>
    </row>
    <row r="25" spans="1:17">
      <c r="A25" s="21"/>
      <c r="B25" s="23"/>
      <c r="C25" s="24"/>
      <c r="D25" s="38"/>
      <c r="E25" s="32"/>
      <c r="F25" s="32"/>
      <c r="G25" s="36"/>
      <c r="H25" s="40" t="s">
        <v>53</v>
      </c>
      <c r="I25" s="40" t="s">
        <v>73</v>
      </c>
      <c r="J25" s="37">
        <v>120</v>
      </c>
      <c r="K25" s="37">
        <v>555.20000000000005</v>
      </c>
      <c r="L25" s="37"/>
      <c r="M25" s="41"/>
      <c r="N25" s="97">
        <v>555.20000000000005</v>
      </c>
      <c r="O25" s="98">
        <v>0</v>
      </c>
      <c r="P25" s="98">
        <v>0</v>
      </c>
      <c r="Q25" s="98"/>
    </row>
    <row r="26" spans="1:17" ht="136.9" customHeight="1">
      <c r="A26" s="21">
        <v>3</v>
      </c>
      <c r="B26" s="74" t="s">
        <v>123</v>
      </c>
      <c r="C26" s="24" t="s">
        <v>14</v>
      </c>
      <c r="D26" s="86">
        <f>K26</f>
        <v>451.2</v>
      </c>
      <c r="E26" s="86">
        <f t="shared" ref="E26:F26" si="4">L26</f>
        <v>469.09999999999997</v>
      </c>
      <c r="F26" s="86">
        <f t="shared" si="4"/>
        <v>487.8</v>
      </c>
      <c r="G26" s="44"/>
      <c r="H26" s="46" t="s">
        <v>26</v>
      </c>
      <c r="I26" s="46" t="s">
        <v>39</v>
      </c>
      <c r="J26" s="37"/>
      <c r="K26" s="86">
        <f>K27+K28</f>
        <v>451.2</v>
      </c>
      <c r="L26" s="86">
        <f t="shared" ref="L26:M26" si="5">L27+L28</f>
        <v>469.09999999999997</v>
      </c>
      <c r="M26" s="86">
        <f t="shared" si="5"/>
        <v>487.8</v>
      </c>
      <c r="N26" s="97">
        <v>451.2</v>
      </c>
      <c r="O26" s="98">
        <v>469.1</v>
      </c>
      <c r="P26" s="98">
        <v>487.8</v>
      </c>
      <c r="Q26" s="98"/>
    </row>
    <row r="27" spans="1:17" ht="205.15" customHeight="1">
      <c r="A27" s="21"/>
      <c r="B27" s="23"/>
      <c r="C27" s="24"/>
      <c r="D27" s="38"/>
      <c r="E27" s="32"/>
      <c r="F27" s="32"/>
      <c r="G27" s="82" t="s">
        <v>100</v>
      </c>
      <c r="H27" s="40" t="s">
        <v>26</v>
      </c>
      <c r="I27" s="46" t="s">
        <v>39</v>
      </c>
      <c r="J27" s="37">
        <v>320</v>
      </c>
      <c r="K27" s="37">
        <v>446.7</v>
      </c>
      <c r="L27" s="41">
        <v>464.4</v>
      </c>
      <c r="M27" s="41">
        <v>483</v>
      </c>
      <c r="N27" s="97"/>
      <c r="O27" s="98"/>
      <c r="P27" s="98"/>
      <c r="Q27" s="98"/>
    </row>
    <row r="28" spans="1:17" ht="19.5" customHeight="1">
      <c r="A28" s="21"/>
      <c r="B28" s="23"/>
      <c r="C28" s="24"/>
      <c r="D28" s="38"/>
      <c r="E28" s="32"/>
      <c r="F28" s="32"/>
      <c r="G28" s="39"/>
      <c r="H28" s="40" t="s">
        <v>26</v>
      </c>
      <c r="I28" s="40" t="s">
        <v>39</v>
      </c>
      <c r="J28" s="37">
        <v>240</v>
      </c>
      <c r="K28" s="41">
        <v>4.5</v>
      </c>
      <c r="L28" s="41">
        <v>4.7</v>
      </c>
      <c r="M28" s="41">
        <v>4.8</v>
      </c>
      <c r="N28" s="97"/>
      <c r="O28" s="98"/>
      <c r="P28" s="98"/>
      <c r="Q28" s="98"/>
    </row>
    <row r="29" spans="1:17" ht="75" customHeight="1">
      <c r="A29" s="21">
        <v>4</v>
      </c>
      <c r="B29" s="74" t="s">
        <v>120</v>
      </c>
      <c r="C29" s="24" t="s">
        <v>17</v>
      </c>
      <c r="D29" s="35">
        <f>K29</f>
        <v>24164.1</v>
      </c>
      <c r="E29" s="86">
        <f t="shared" ref="E29:F29" si="6">L29</f>
        <v>25108.9</v>
      </c>
      <c r="F29" s="86">
        <f t="shared" si="6"/>
        <v>26092.7</v>
      </c>
      <c r="G29" s="36"/>
      <c r="H29" s="37"/>
      <c r="I29" s="40"/>
      <c r="J29" s="37"/>
      <c r="K29" s="35">
        <f>K30+K31</f>
        <v>24164.1</v>
      </c>
      <c r="L29" s="86">
        <f t="shared" ref="L29" si="7">L30+L31</f>
        <v>25108.9</v>
      </c>
      <c r="M29" s="86">
        <f>M30+M31</f>
        <v>26092.7</v>
      </c>
      <c r="N29" s="97">
        <v>24164.1</v>
      </c>
      <c r="O29" s="98">
        <v>25108.9</v>
      </c>
      <c r="P29" s="98">
        <v>26092.7</v>
      </c>
      <c r="Q29" s="98"/>
    </row>
    <row r="30" spans="1:17" ht="229.15" customHeight="1">
      <c r="A30" s="21"/>
      <c r="B30" s="23"/>
      <c r="C30" s="24"/>
      <c r="D30" s="38"/>
      <c r="E30" s="32"/>
      <c r="F30" s="32"/>
      <c r="G30" s="45" t="s">
        <v>101</v>
      </c>
      <c r="H30" s="37">
        <v>1003</v>
      </c>
      <c r="I30" s="40" t="s">
        <v>69</v>
      </c>
      <c r="J30" s="37">
        <v>240</v>
      </c>
      <c r="K30" s="41">
        <v>300</v>
      </c>
      <c r="L30" s="41">
        <v>310</v>
      </c>
      <c r="M30" s="41">
        <v>320</v>
      </c>
      <c r="N30" s="97"/>
      <c r="O30" s="98"/>
      <c r="P30" s="98"/>
      <c r="Q30" s="98"/>
    </row>
    <row r="31" spans="1:17">
      <c r="A31" s="21"/>
      <c r="B31" s="23"/>
      <c r="C31" s="24"/>
      <c r="D31" s="38"/>
      <c r="E31" s="32"/>
      <c r="F31" s="32"/>
      <c r="G31" s="36"/>
      <c r="H31" s="37">
        <v>1003</v>
      </c>
      <c r="I31" s="40" t="s">
        <v>69</v>
      </c>
      <c r="J31" s="37">
        <v>320</v>
      </c>
      <c r="K31" s="41">
        <v>23864.1</v>
      </c>
      <c r="L31" s="37">
        <v>24798.9</v>
      </c>
      <c r="M31" s="41">
        <v>25772.7</v>
      </c>
      <c r="N31" s="97"/>
      <c r="O31" s="98"/>
      <c r="P31" s="98"/>
      <c r="Q31" s="98"/>
    </row>
    <row r="32" spans="1:17" ht="84" customHeight="1">
      <c r="A32" s="21">
        <v>5</v>
      </c>
      <c r="B32" s="74" t="s">
        <v>120</v>
      </c>
      <c r="C32" s="24" t="s">
        <v>17</v>
      </c>
      <c r="D32" s="86">
        <f>K32</f>
        <v>160.6</v>
      </c>
      <c r="E32" s="86">
        <f t="shared" ref="E32:F32" si="8">L32</f>
        <v>166.79999999999998</v>
      </c>
      <c r="F32" s="86">
        <f t="shared" si="8"/>
        <v>173.6</v>
      </c>
      <c r="G32" s="36"/>
      <c r="H32" s="37"/>
      <c r="I32" s="40"/>
      <c r="J32" s="37"/>
      <c r="K32" s="35">
        <f>K33+K34</f>
        <v>160.6</v>
      </c>
      <c r="L32" s="35">
        <f t="shared" ref="L32:M32" si="9">L33+L34</f>
        <v>166.79999999999998</v>
      </c>
      <c r="M32" s="35">
        <f t="shared" si="9"/>
        <v>173.6</v>
      </c>
      <c r="N32" s="97">
        <v>160.6</v>
      </c>
      <c r="O32" s="98">
        <v>166.8</v>
      </c>
      <c r="P32" s="98">
        <v>173.6</v>
      </c>
      <c r="Q32" s="98"/>
    </row>
    <row r="33" spans="1:17" ht="168" customHeight="1">
      <c r="A33" s="21"/>
      <c r="B33" s="23"/>
      <c r="C33" s="24"/>
      <c r="D33" s="38"/>
      <c r="E33" s="32"/>
      <c r="F33" s="32"/>
      <c r="G33" s="82" t="s">
        <v>62</v>
      </c>
      <c r="H33" s="37">
        <v>1004</v>
      </c>
      <c r="I33" s="40" t="s">
        <v>61</v>
      </c>
      <c r="J33" s="37">
        <v>240</v>
      </c>
      <c r="K33" s="41">
        <v>1.1000000000000001</v>
      </c>
      <c r="L33" s="78">
        <v>1.1000000000000001</v>
      </c>
      <c r="M33" s="78">
        <v>1.1000000000000001</v>
      </c>
      <c r="N33" s="97"/>
      <c r="O33" s="98"/>
      <c r="P33" s="98"/>
      <c r="Q33" s="98"/>
    </row>
    <row r="34" spans="1:17" ht="19.149999999999999" customHeight="1">
      <c r="A34" s="21"/>
      <c r="B34" s="23"/>
      <c r="C34" s="24"/>
      <c r="D34" s="38"/>
      <c r="E34" s="32"/>
      <c r="F34" s="32"/>
      <c r="G34" s="39"/>
      <c r="H34" s="37">
        <v>1004</v>
      </c>
      <c r="I34" s="40" t="s">
        <v>61</v>
      </c>
      <c r="J34" s="37">
        <v>320</v>
      </c>
      <c r="K34" s="37">
        <v>159.5</v>
      </c>
      <c r="L34" s="37">
        <v>165.7</v>
      </c>
      <c r="M34" s="41">
        <v>172.5</v>
      </c>
      <c r="N34" s="97"/>
      <c r="O34" s="98"/>
      <c r="P34" s="98"/>
      <c r="Q34" s="98"/>
    </row>
    <row r="35" spans="1:17" ht="119.45" customHeight="1">
      <c r="A35" s="72">
        <v>6</v>
      </c>
      <c r="B35" s="74" t="s">
        <v>124</v>
      </c>
      <c r="C35" s="75" t="s">
        <v>15</v>
      </c>
      <c r="D35" s="84">
        <f>K35</f>
        <v>347.5</v>
      </c>
      <c r="E35" s="84">
        <f t="shared" ref="E35:F35" si="10">L35</f>
        <v>361</v>
      </c>
      <c r="F35" s="84">
        <f t="shared" si="10"/>
        <v>375</v>
      </c>
      <c r="G35" s="73"/>
      <c r="H35" s="80"/>
      <c r="I35" s="81"/>
      <c r="J35" s="80"/>
      <c r="K35" s="84">
        <f>K36+K37</f>
        <v>347.5</v>
      </c>
      <c r="L35" s="84">
        <f t="shared" ref="L35:M35" si="11">L36+L37</f>
        <v>361</v>
      </c>
      <c r="M35" s="84">
        <f t="shared" si="11"/>
        <v>375</v>
      </c>
      <c r="N35" s="97">
        <v>347.5</v>
      </c>
      <c r="O35" s="98">
        <v>361</v>
      </c>
      <c r="P35" s="98">
        <v>375</v>
      </c>
      <c r="Q35" s="98"/>
    </row>
    <row r="36" spans="1:17" ht="228" customHeight="1">
      <c r="A36" s="72"/>
      <c r="B36" s="74"/>
      <c r="C36" s="75"/>
      <c r="D36" s="38"/>
      <c r="E36" s="76"/>
      <c r="F36" s="32"/>
      <c r="G36" s="82" t="s">
        <v>63</v>
      </c>
      <c r="H36" s="80">
        <v>1003</v>
      </c>
      <c r="I36" s="81" t="s">
        <v>64</v>
      </c>
      <c r="J36" s="80">
        <v>240</v>
      </c>
      <c r="K36" s="53">
        <v>4.5</v>
      </c>
      <c r="L36" s="51">
        <v>4.7</v>
      </c>
      <c r="M36" s="51">
        <v>4.9000000000000004</v>
      </c>
      <c r="N36" s="97"/>
      <c r="O36" s="98"/>
      <c r="P36" s="98"/>
      <c r="Q36" s="98"/>
    </row>
    <row r="37" spans="1:17">
      <c r="A37" s="21"/>
      <c r="B37" s="23"/>
      <c r="C37" s="24"/>
      <c r="D37" s="38"/>
      <c r="E37" s="32"/>
      <c r="F37" s="32"/>
      <c r="G37" s="36"/>
      <c r="H37" s="37">
        <v>1003</v>
      </c>
      <c r="I37" s="40" t="s">
        <v>64</v>
      </c>
      <c r="J37" s="37">
        <v>320</v>
      </c>
      <c r="K37" s="41">
        <v>343</v>
      </c>
      <c r="L37" s="37">
        <v>356.3</v>
      </c>
      <c r="M37" s="80">
        <v>370.1</v>
      </c>
      <c r="N37" s="97"/>
      <c r="O37" s="98"/>
      <c r="P37" s="98"/>
      <c r="Q37" s="98"/>
    </row>
    <row r="38" spans="1:17" ht="88.9" customHeight="1">
      <c r="A38" s="72">
        <v>7</v>
      </c>
      <c r="B38" s="74" t="s">
        <v>125</v>
      </c>
      <c r="C38" s="75" t="s">
        <v>16</v>
      </c>
      <c r="D38" s="84">
        <f>K38</f>
        <v>1569.2</v>
      </c>
      <c r="E38" s="84">
        <f t="shared" ref="E38:F38" si="12">L38</f>
        <v>1628.8</v>
      </c>
      <c r="F38" s="84">
        <f t="shared" si="12"/>
        <v>1690.7</v>
      </c>
      <c r="G38" s="73"/>
      <c r="H38" s="80"/>
      <c r="I38" s="81"/>
      <c r="J38" s="80"/>
      <c r="K38" s="84">
        <f>K39+K40</f>
        <v>1569.2</v>
      </c>
      <c r="L38" s="84">
        <f>L39+L40</f>
        <v>1628.8</v>
      </c>
      <c r="M38" s="84">
        <f>M39+M40</f>
        <v>1690.7</v>
      </c>
      <c r="N38" s="97">
        <v>1569.2</v>
      </c>
      <c r="O38" s="98">
        <v>1628.8</v>
      </c>
      <c r="P38" s="98">
        <v>1690.7</v>
      </c>
      <c r="Q38" s="98"/>
    </row>
    <row r="39" spans="1:17" ht="189.6" customHeight="1">
      <c r="A39" s="72"/>
      <c r="B39" s="74"/>
      <c r="C39" s="75"/>
      <c r="D39" s="38"/>
      <c r="E39" s="76"/>
      <c r="F39" s="32"/>
      <c r="G39" s="77" t="s">
        <v>8</v>
      </c>
      <c r="H39" s="80">
        <v>1003</v>
      </c>
      <c r="I39" s="81" t="s">
        <v>41</v>
      </c>
      <c r="J39" s="80">
        <v>240</v>
      </c>
      <c r="K39" s="53">
        <v>15.7</v>
      </c>
      <c r="L39" s="53">
        <v>16.3</v>
      </c>
      <c r="M39" s="78">
        <v>16.899999999999999</v>
      </c>
      <c r="N39" s="97"/>
      <c r="O39" s="98"/>
      <c r="P39" s="98"/>
      <c r="Q39" s="98"/>
    </row>
    <row r="40" spans="1:17">
      <c r="A40" s="12"/>
      <c r="B40" s="12"/>
      <c r="C40" s="13"/>
      <c r="D40" s="48"/>
      <c r="E40" s="49"/>
      <c r="F40" s="50"/>
      <c r="G40" s="47"/>
      <c r="H40" s="51">
        <v>1003</v>
      </c>
      <c r="I40" s="52" t="s">
        <v>41</v>
      </c>
      <c r="J40" s="51">
        <v>320</v>
      </c>
      <c r="K40" s="53">
        <v>1553.5</v>
      </c>
      <c r="L40" s="54">
        <v>1612.5</v>
      </c>
      <c r="M40" s="54">
        <v>1673.8</v>
      </c>
      <c r="N40" s="97"/>
      <c r="O40" s="98"/>
      <c r="P40" s="98"/>
      <c r="Q40" s="98"/>
    </row>
    <row r="41" spans="1:17" ht="72.599999999999994" customHeight="1">
      <c r="A41" s="21">
        <v>8</v>
      </c>
      <c r="B41" s="74" t="s">
        <v>120</v>
      </c>
      <c r="C41" s="24" t="s">
        <v>17</v>
      </c>
      <c r="D41" s="35">
        <f>K41</f>
        <v>9456.4</v>
      </c>
      <c r="E41" s="86">
        <f t="shared" ref="E41:F41" si="13">L41</f>
        <v>9827</v>
      </c>
      <c r="F41" s="86">
        <f t="shared" si="13"/>
        <v>10213.5</v>
      </c>
      <c r="G41" s="36"/>
      <c r="H41" s="36"/>
      <c r="I41" s="55"/>
      <c r="J41" s="36"/>
      <c r="K41" s="35">
        <f>K42+K43</f>
        <v>9456.4</v>
      </c>
      <c r="L41" s="35">
        <f t="shared" ref="L41:M41" si="14">L42+L43</f>
        <v>9827</v>
      </c>
      <c r="M41" s="35">
        <f t="shared" si="14"/>
        <v>10213.5</v>
      </c>
      <c r="N41" s="97">
        <v>9456.4</v>
      </c>
      <c r="O41" s="98">
        <v>9827</v>
      </c>
      <c r="P41" s="98">
        <v>10213.5</v>
      </c>
      <c r="Q41" s="98"/>
    </row>
    <row r="42" spans="1:17" ht="178.5">
      <c r="A42" s="21"/>
      <c r="B42" s="23"/>
      <c r="C42" s="24"/>
      <c r="D42" s="38"/>
      <c r="E42" s="32"/>
      <c r="F42" s="32"/>
      <c r="G42" s="43" t="s">
        <v>11</v>
      </c>
      <c r="H42" s="37">
        <v>1004</v>
      </c>
      <c r="I42" s="40" t="s">
        <v>43</v>
      </c>
      <c r="J42" s="37">
        <v>240</v>
      </c>
      <c r="K42" s="78">
        <v>91</v>
      </c>
      <c r="L42" s="78">
        <v>92</v>
      </c>
      <c r="M42" s="78">
        <v>94.8</v>
      </c>
      <c r="N42" s="97"/>
      <c r="O42" s="98"/>
      <c r="P42" s="98"/>
      <c r="Q42" s="98"/>
    </row>
    <row r="43" spans="1:17">
      <c r="A43" s="21"/>
      <c r="B43" s="23"/>
      <c r="C43" s="24"/>
      <c r="D43" s="56"/>
      <c r="E43" s="32"/>
      <c r="F43" s="32"/>
      <c r="G43" s="36"/>
      <c r="H43" s="37">
        <v>1004</v>
      </c>
      <c r="I43" s="40" t="s">
        <v>43</v>
      </c>
      <c r="J43" s="37">
        <v>320</v>
      </c>
      <c r="K43" s="41">
        <v>9365.4</v>
      </c>
      <c r="L43" s="41">
        <v>9735</v>
      </c>
      <c r="M43" s="41">
        <v>10118.700000000001</v>
      </c>
      <c r="N43" s="97"/>
      <c r="O43" s="98"/>
      <c r="P43" s="98"/>
      <c r="Q43" s="98"/>
    </row>
    <row r="44" spans="1:17" ht="72.599999999999994" customHeight="1">
      <c r="A44" s="21">
        <v>9</v>
      </c>
      <c r="B44" s="74" t="s">
        <v>120</v>
      </c>
      <c r="C44" s="24" t="s">
        <v>17</v>
      </c>
      <c r="D44" s="35">
        <f>K44</f>
        <v>4135.7</v>
      </c>
      <c r="E44" s="86">
        <f t="shared" ref="E44:F44" si="15">L44</f>
        <v>4303.8999999999996</v>
      </c>
      <c r="F44" s="86">
        <f t="shared" si="15"/>
        <v>4476</v>
      </c>
      <c r="G44" s="57"/>
      <c r="H44" s="57"/>
      <c r="I44" s="57"/>
      <c r="J44" s="57"/>
      <c r="K44" s="35">
        <f>K45+K46</f>
        <v>4135.7</v>
      </c>
      <c r="L44" s="86">
        <f t="shared" ref="L44:M44" si="16">L45+L46</f>
        <v>4303.8999999999996</v>
      </c>
      <c r="M44" s="86">
        <f t="shared" si="16"/>
        <v>4476</v>
      </c>
      <c r="N44" s="97">
        <v>4135.7</v>
      </c>
      <c r="O44" s="98">
        <v>4303.8999999999996</v>
      </c>
      <c r="P44" s="98">
        <v>4476</v>
      </c>
      <c r="Q44" s="98"/>
    </row>
    <row r="45" spans="1:17" ht="193.15" customHeight="1">
      <c r="A45" s="72"/>
      <c r="B45" s="74"/>
      <c r="C45" s="75"/>
      <c r="D45" s="38"/>
      <c r="E45" s="76"/>
      <c r="F45" s="32"/>
      <c r="G45" s="77" t="s">
        <v>12</v>
      </c>
      <c r="H45" s="80">
        <v>1004</v>
      </c>
      <c r="I45" s="81" t="s">
        <v>91</v>
      </c>
      <c r="J45" s="80">
        <v>240</v>
      </c>
      <c r="K45" s="51">
        <v>41</v>
      </c>
      <c r="L45" s="78">
        <v>42</v>
      </c>
      <c r="M45" s="78">
        <v>44</v>
      </c>
      <c r="N45" s="97"/>
      <c r="O45" s="98"/>
      <c r="P45" s="98"/>
      <c r="Q45" s="98"/>
    </row>
    <row r="46" spans="1:17">
      <c r="A46" s="12"/>
      <c r="B46" s="12"/>
      <c r="C46" s="13"/>
      <c r="D46" s="48"/>
      <c r="E46" s="49"/>
      <c r="F46" s="49"/>
      <c r="G46" s="47"/>
      <c r="H46" s="58">
        <v>1004</v>
      </c>
      <c r="I46" s="81" t="s">
        <v>91</v>
      </c>
      <c r="J46" s="58">
        <v>320</v>
      </c>
      <c r="K46" s="59">
        <v>4094.7</v>
      </c>
      <c r="L46" s="59">
        <v>4261.8999999999996</v>
      </c>
      <c r="M46" s="59">
        <v>4432</v>
      </c>
      <c r="N46" s="97"/>
      <c r="O46" s="98"/>
      <c r="P46" s="98"/>
      <c r="Q46" s="98"/>
    </row>
    <row r="47" spans="1:17" ht="70.900000000000006" customHeight="1">
      <c r="A47" s="21">
        <v>10</v>
      </c>
      <c r="B47" s="74" t="s">
        <v>120</v>
      </c>
      <c r="C47" s="24" t="s">
        <v>17</v>
      </c>
      <c r="D47" s="35">
        <f>K47</f>
        <v>65901.8</v>
      </c>
      <c r="E47" s="35">
        <f t="shared" ref="E47:F47" si="17">L47</f>
        <v>68412.100000000006</v>
      </c>
      <c r="F47" s="35">
        <f t="shared" si="17"/>
        <v>71010.2</v>
      </c>
      <c r="G47" s="36"/>
      <c r="H47" s="37"/>
      <c r="I47" s="40"/>
      <c r="J47" s="37"/>
      <c r="K47" s="35">
        <f>K48+K49</f>
        <v>65901.8</v>
      </c>
      <c r="L47" s="35">
        <f t="shared" ref="L47:M47" si="18">L48+L49</f>
        <v>68412.100000000006</v>
      </c>
      <c r="M47" s="35">
        <f t="shared" si="18"/>
        <v>71010.2</v>
      </c>
      <c r="N47" s="97">
        <v>65901.8</v>
      </c>
      <c r="O47" s="98">
        <v>68412.100000000006</v>
      </c>
      <c r="P47" s="98">
        <v>71010.2</v>
      </c>
      <c r="Q47" s="98"/>
    </row>
    <row r="48" spans="1:17" ht="188.45" customHeight="1">
      <c r="A48" s="21"/>
      <c r="B48" s="23"/>
      <c r="C48" s="24"/>
      <c r="D48" s="38"/>
      <c r="E48" s="32"/>
      <c r="F48" s="32"/>
      <c r="G48" s="43" t="s">
        <v>102</v>
      </c>
      <c r="H48" s="37">
        <v>1003</v>
      </c>
      <c r="I48" s="40" t="s">
        <v>40</v>
      </c>
      <c r="J48" s="37">
        <v>240</v>
      </c>
      <c r="K48" s="41">
        <v>720</v>
      </c>
      <c r="L48" s="41">
        <v>745</v>
      </c>
      <c r="M48" s="41">
        <v>770</v>
      </c>
      <c r="N48" s="97"/>
      <c r="O48" s="98"/>
      <c r="P48" s="98"/>
      <c r="Q48" s="98"/>
    </row>
    <row r="49" spans="1:17" ht="20.25" customHeight="1">
      <c r="A49" s="21"/>
      <c r="B49" s="23"/>
      <c r="C49" s="24"/>
      <c r="D49" s="56"/>
      <c r="E49" s="32"/>
      <c r="F49" s="32"/>
      <c r="G49" s="36"/>
      <c r="H49" s="37">
        <v>1003</v>
      </c>
      <c r="I49" s="40" t="s">
        <v>40</v>
      </c>
      <c r="J49" s="37">
        <v>320</v>
      </c>
      <c r="K49" s="41">
        <v>65181.8</v>
      </c>
      <c r="L49" s="41">
        <v>67667.100000000006</v>
      </c>
      <c r="M49" s="41">
        <v>70240.2</v>
      </c>
      <c r="N49" s="97"/>
      <c r="O49" s="98"/>
      <c r="P49" s="98"/>
      <c r="Q49" s="98"/>
    </row>
    <row r="50" spans="1:17" ht="74.45" customHeight="1">
      <c r="A50" s="72">
        <v>11</v>
      </c>
      <c r="B50" s="74" t="s">
        <v>120</v>
      </c>
      <c r="C50" s="75" t="s">
        <v>17</v>
      </c>
      <c r="D50" s="84">
        <f>K50</f>
        <v>104454.9</v>
      </c>
      <c r="E50" s="84">
        <f>L50</f>
        <v>110836.4</v>
      </c>
      <c r="F50" s="84">
        <f>M50</f>
        <v>117228.6</v>
      </c>
      <c r="G50" s="73"/>
      <c r="H50" s="80"/>
      <c r="I50" s="81"/>
      <c r="J50" s="80"/>
      <c r="K50" s="84">
        <f>K51+K52</f>
        <v>104454.9</v>
      </c>
      <c r="L50" s="84">
        <f>L51+L52</f>
        <v>110836.4</v>
      </c>
      <c r="M50" s="84">
        <f>M51+M52</f>
        <v>117228.6</v>
      </c>
      <c r="N50" s="97">
        <v>104454.9</v>
      </c>
      <c r="O50" s="98">
        <v>110836.4</v>
      </c>
      <c r="P50" s="98">
        <v>117228.6</v>
      </c>
      <c r="Q50" s="98"/>
    </row>
    <row r="51" spans="1:17" ht="226.15" customHeight="1">
      <c r="A51" s="21"/>
      <c r="B51" s="23"/>
      <c r="C51" s="24"/>
      <c r="D51" s="35"/>
      <c r="E51" s="32"/>
      <c r="F51" s="32"/>
      <c r="G51" s="45" t="s">
        <v>103</v>
      </c>
      <c r="H51" s="37">
        <v>1002</v>
      </c>
      <c r="I51" s="40" t="s">
        <v>60</v>
      </c>
      <c r="J51" s="37">
        <v>610</v>
      </c>
      <c r="K51" s="41">
        <v>104454.9</v>
      </c>
      <c r="L51" s="41">
        <v>110836.4</v>
      </c>
      <c r="M51" s="41">
        <v>117228.6</v>
      </c>
      <c r="N51" s="97"/>
      <c r="O51" s="98"/>
      <c r="P51" s="98"/>
      <c r="Q51" s="98"/>
    </row>
    <row r="52" spans="1:17" ht="344.45" hidden="1" customHeight="1">
      <c r="A52" s="21"/>
      <c r="B52" s="23"/>
      <c r="C52" s="24"/>
      <c r="D52" s="38"/>
      <c r="E52" s="32"/>
      <c r="F52" s="32"/>
      <c r="G52" s="94" t="s">
        <v>68</v>
      </c>
      <c r="H52" s="101">
        <v>1002</v>
      </c>
      <c r="I52" s="96" t="s">
        <v>96</v>
      </c>
      <c r="J52" s="101">
        <v>610</v>
      </c>
      <c r="K52" s="41"/>
      <c r="L52" s="41"/>
      <c r="M52" s="41"/>
      <c r="N52" s="97"/>
      <c r="O52" s="98"/>
      <c r="P52" s="98"/>
      <c r="Q52" s="98"/>
    </row>
    <row r="53" spans="1:17" ht="75" customHeight="1">
      <c r="A53" s="21">
        <v>12</v>
      </c>
      <c r="B53" s="74" t="s">
        <v>120</v>
      </c>
      <c r="C53" s="13" t="s">
        <v>17</v>
      </c>
      <c r="D53" s="35">
        <f>K53</f>
        <v>22620.1</v>
      </c>
      <c r="E53" s="86">
        <f t="shared" ref="E53:F53" si="19">L53</f>
        <v>22892.799999999999</v>
      </c>
      <c r="F53" s="86">
        <f t="shared" si="19"/>
        <v>23320.3</v>
      </c>
      <c r="G53" s="61"/>
      <c r="H53" s="51"/>
      <c r="I53" s="52"/>
      <c r="J53" s="51"/>
      <c r="K53" s="35">
        <f>K54+K59</f>
        <v>22620.1</v>
      </c>
      <c r="L53" s="35">
        <f t="shared" ref="L53:M53" si="20">L54+L59</f>
        <v>22892.799999999999</v>
      </c>
      <c r="M53" s="35">
        <f t="shared" si="20"/>
        <v>23320.3</v>
      </c>
      <c r="N53" s="97"/>
      <c r="O53" s="98"/>
      <c r="P53" s="98"/>
      <c r="Q53" s="98"/>
    </row>
    <row r="54" spans="1:17" ht="21" customHeight="1">
      <c r="A54" s="8"/>
      <c r="B54" s="14" t="s">
        <v>22</v>
      </c>
      <c r="C54" s="27"/>
      <c r="D54" s="62"/>
      <c r="E54" s="32"/>
      <c r="F54" s="32"/>
      <c r="G54" s="63"/>
      <c r="H54" s="32"/>
      <c r="I54" s="64"/>
      <c r="J54" s="32"/>
      <c r="K54" s="35">
        <f>K55+K56+K57+K58</f>
        <v>20061.5</v>
      </c>
      <c r="L54" s="35">
        <f t="shared" ref="L54:M54" si="21">L55+L56+L57+L58</f>
        <v>20309</v>
      </c>
      <c r="M54" s="35">
        <f t="shared" si="21"/>
        <v>20634.5</v>
      </c>
      <c r="N54" s="97">
        <v>20061.5</v>
      </c>
      <c r="O54" s="98">
        <v>20309</v>
      </c>
      <c r="P54" s="98">
        <v>20634.5</v>
      </c>
      <c r="Q54" s="98"/>
    </row>
    <row r="55" spans="1:17" ht="202.15" customHeight="1">
      <c r="A55" s="12"/>
      <c r="B55" s="12"/>
      <c r="C55" s="15"/>
      <c r="D55" s="38"/>
      <c r="E55" s="49"/>
      <c r="F55" s="32"/>
      <c r="G55" s="47" t="s">
        <v>104</v>
      </c>
      <c r="H55" s="51">
        <v>1006</v>
      </c>
      <c r="I55" s="52" t="s">
        <v>34</v>
      </c>
      <c r="J55" s="51">
        <v>120</v>
      </c>
      <c r="K55" s="41">
        <v>19138.3</v>
      </c>
      <c r="L55" s="53">
        <v>19351.7</v>
      </c>
      <c r="M55" s="53">
        <v>19641.8</v>
      </c>
      <c r="N55" s="97"/>
      <c r="O55" s="98"/>
      <c r="P55" s="98"/>
      <c r="Q55" s="98"/>
    </row>
    <row r="56" spans="1:17">
      <c r="A56" s="22"/>
      <c r="B56" s="23"/>
      <c r="C56" s="24"/>
      <c r="D56" s="56"/>
      <c r="E56" s="32"/>
      <c r="F56" s="32"/>
      <c r="G56" s="36"/>
      <c r="H56" s="37">
        <v>1006</v>
      </c>
      <c r="I56" s="40" t="s">
        <v>34</v>
      </c>
      <c r="J56" s="37">
        <v>240</v>
      </c>
      <c r="K56" s="41">
        <v>921.5</v>
      </c>
      <c r="L56" s="41">
        <v>955.6</v>
      </c>
      <c r="M56" s="41">
        <v>991</v>
      </c>
      <c r="N56" s="97"/>
      <c r="O56" s="98"/>
      <c r="P56" s="98"/>
      <c r="Q56" s="98"/>
    </row>
    <row r="57" spans="1:17">
      <c r="A57" s="30"/>
      <c r="B57" s="28"/>
      <c r="C57" s="29"/>
      <c r="D57" s="56"/>
      <c r="E57" s="32"/>
      <c r="F57" s="32"/>
      <c r="G57" s="36"/>
      <c r="H57" s="37">
        <v>1006</v>
      </c>
      <c r="I57" s="40" t="s">
        <v>34</v>
      </c>
      <c r="J57" s="37">
        <v>320</v>
      </c>
      <c r="K57" s="41"/>
      <c r="L57" s="41"/>
      <c r="M57" s="41"/>
      <c r="N57" s="97"/>
      <c r="O57" s="98"/>
      <c r="P57" s="98"/>
      <c r="Q57" s="98"/>
    </row>
    <row r="58" spans="1:17">
      <c r="A58" s="22"/>
      <c r="B58" s="23"/>
      <c r="C58" s="24"/>
      <c r="D58" s="56"/>
      <c r="E58" s="32"/>
      <c r="F58" s="32"/>
      <c r="G58" s="36"/>
      <c r="H58" s="37">
        <v>1006</v>
      </c>
      <c r="I58" s="40" t="s">
        <v>34</v>
      </c>
      <c r="J58" s="37">
        <v>850</v>
      </c>
      <c r="K58" s="41">
        <v>1.7</v>
      </c>
      <c r="L58" s="78">
        <v>1.7</v>
      </c>
      <c r="M58" s="78">
        <v>1.7</v>
      </c>
      <c r="N58" s="97"/>
      <c r="O58" s="98"/>
      <c r="P58" s="98"/>
      <c r="Q58" s="98"/>
    </row>
    <row r="59" spans="1:17">
      <c r="A59" s="8"/>
      <c r="B59" s="26" t="s">
        <v>23</v>
      </c>
      <c r="C59" s="27"/>
      <c r="D59" s="62"/>
      <c r="E59" s="32"/>
      <c r="F59" s="32"/>
      <c r="G59" s="63"/>
      <c r="H59" s="63"/>
      <c r="I59" s="65"/>
      <c r="J59" s="63"/>
      <c r="K59" s="35">
        <f>K60</f>
        <v>2558.6</v>
      </c>
      <c r="L59" s="35">
        <f>L60</f>
        <v>2583.8000000000002</v>
      </c>
      <c r="M59" s="35">
        <f>M60</f>
        <v>2685.8</v>
      </c>
      <c r="N59" s="97">
        <v>2558.6</v>
      </c>
      <c r="O59" s="98">
        <v>2583.8000000000002</v>
      </c>
      <c r="P59" s="98">
        <v>2685.8</v>
      </c>
      <c r="Q59" s="98"/>
    </row>
    <row r="60" spans="1:17">
      <c r="A60" s="22"/>
      <c r="B60" s="23"/>
      <c r="C60" s="24"/>
      <c r="D60" s="56"/>
      <c r="E60" s="32"/>
      <c r="F60" s="32"/>
      <c r="G60" s="36"/>
      <c r="H60" s="37">
        <v>1006</v>
      </c>
      <c r="I60" s="66" t="s">
        <v>34</v>
      </c>
      <c r="J60" s="67">
        <v>620</v>
      </c>
      <c r="K60" s="68">
        <v>2558.6</v>
      </c>
      <c r="L60" s="68">
        <v>2583.8000000000002</v>
      </c>
      <c r="M60" s="68">
        <v>2685.8</v>
      </c>
      <c r="N60" s="97"/>
      <c r="O60" s="98"/>
      <c r="P60" s="98"/>
      <c r="Q60" s="98"/>
    </row>
    <row r="61" spans="1:17" ht="73.150000000000006" customHeight="1">
      <c r="A61" s="22">
        <v>13</v>
      </c>
      <c r="B61" s="74" t="s">
        <v>120</v>
      </c>
      <c r="C61" s="24" t="s">
        <v>17</v>
      </c>
      <c r="D61" s="35">
        <f>K61</f>
        <v>1374.9</v>
      </c>
      <c r="E61" s="86">
        <f t="shared" ref="E61:F61" si="22">L61</f>
        <v>1388.6</v>
      </c>
      <c r="F61" s="86">
        <f t="shared" si="22"/>
        <v>1444.1</v>
      </c>
      <c r="G61" s="36"/>
      <c r="H61" s="37"/>
      <c r="I61" s="40"/>
      <c r="J61" s="37"/>
      <c r="K61" s="35">
        <f>K62+K63</f>
        <v>1374.9</v>
      </c>
      <c r="L61" s="86">
        <f t="shared" ref="L61:M61" si="23">L62+L63</f>
        <v>1388.6</v>
      </c>
      <c r="M61" s="86">
        <f t="shared" si="23"/>
        <v>1444.1</v>
      </c>
      <c r="N61" s="97"/>
      <c r="O61" s="98"/>
      <c r="P61" s="98"/>
      <c r="Q61" s="98"/>
    </row>
    <row r="62" spans="1:17" ht="164.45" customHeight="1">
      <c r="A62" s="22"/>
      <c r="B62" s="23"/>
      <c r="C62" s="24"/>
      <c r="D62" s="56"/>
      <c r="E62" s="32"/>
      <c r="F62" s="32"/>
      <c r="G62" s="82" t="s">
        <v>105</v>
      </c>
      <c r="H62" s="40" t="s">
        <v>54</v>
      </c>
      <c r="I62" s="40" t="s">
        <v>10</v>
      </c>
      <c r="J62" s="37">
        <v>120</v>
      </c>
      <c r="K62" s="41">
        <v>1374.9</v>
      </c>
      <c r="L62" s="41">
        <v>1388.6</v>
      </c>
      <c r="M62" s="41">
        <v>1444.1</v>
      </c>
      <c r="N62" s="97">
        <v>1374.9</v>
      </c>
      <c r="O62" s="98">
        <v>1388.6</v>
      </c>
      <c r="P62" s="98">
        <v>1444.1</v>
      </c>
      <c r="Q62" s="98"/>
    </row>
    <row r="63" spans="1:17">
      <c r="A63" s="21"/>
      <c r="B63" s="23"/>
      <c r="C63" s="24"/>
      <c r="D63" s="56"/>
      <c r="E63" s="32"/>
      <c r="F63" s="32"/>
      <c r="G63" s="36"/>
      <c r="H63" s="40" t="s">
        <v>54</v>
      </c>
      <c r="I63" s="40" t="s">
        <v>10</v>
      </c>
      <c r="J63" s="37">
        <v>240</v>
      </c>
      <c r="K63" s="41">
        <v>0</v>
      </c>
      <c r="L63" s="41">
        <v>0</v>
      </c>
      <c r="M63" s="41">
        <v>0</v>
      </c>
      <c r="N63" s="97"/>
      <c r="O63" s="98"/>
      <c r="P63" s="98"/>
      <c r="Q63" s="98"/>
    </row>
    <row r="64" spans="1:17" ht="63.75">
      <c r="A64" s="21">
        <v>14</v>
      </c>
      <c r="B64" s="74" t="s">
        <v>120</v>
      </c>
      <c r="C64" s="24" t="s">
        <v>17</v>
      </c>
      <c r="D64" s="35">
        <f>K64</f>
        <v>156.5</v>
      </c>
      <c r="E64" s="86">
        <f t="shared" ref="E64:F64" si="24">L64</f>
        <v>156.5</v>
      </c>
      <c r="F64" s="86">
        <f t="shared" si="24"/>
        <v>156.5</v>
      </c>
      <c r="G64" s="36"/>
      <c r="H64" s="37"/>
      <c r="I64" s="40"/>
      <c r="J64" s="37"/>
      <c r="K64" s="35">
        <f>K65+K66</f>
        <v>156.5</v>
      </c>
      <c r="L64" s="86">
        <f t="shared" ref="L64:M64" si="25">L65+L66</f>
        <v>156.5</v>
      </c>
      <c r="M64" s="86">
        <f t="shared" si="25"/>
        <v>156.5</v>
      </c>
      <c r="N64" s="97">
        <v>156.5</v>
      </c>
      <c r="O64" s="98">
        <v>156.5</v>
      </c>
      <c r="P64" s="98">
        <v>156.5</v>
      </c>
      <c r="Q64" s="98"/>
    </row>
    <row r="65" spans="1:17" ht="182.45" customHeight="1">
      <c r="A65" s="21"/>
      <c r="B65" s="23"/>
      <c r="C65" s="24"/>
      <c r="D65" s="38"/>
      <c r="E65" s="32"/>
      <c r="F65" s="32"/>
      <c r="G65" s="82" t="s">
        <v>106</v>
      </c>
      <c r="H65" s="40" t="s">
        <v>53</v>
      </c>
      <c r="I65" s="40" t="s">
        <v>33</v>
      </c>
      <c r="J65" s="37">
        <v>120</v>
      </c>
      <c r="K65" s="41">
        <v>144.6</v>
      </c>
      <c r="L65" s="78">
        <v>144.6</v>
      </c>
      <c r="M65" s="78">
        <v>144.6</v>
      </c>
      <c r="N65" s="97"/>
      <c r="O65" s="98"/>
      <c r="P65" s="98"/>
      <c r="Q65" s="98"/>
    </row>
    <row r="66" spans="1:17">
      <c r="A66" s="21"/>
      <c r="B66" s="23"/>
      <c r="C66" s="24"/>
      <c r="D66" s="56"/>
      <c r="E66" s="32"/>
      <c r="F66" s="32"/>
      <c r="G66" s="36"/>
      <c r="H66" s="40" t="s">
        <v>53</v>
      </c>
      <c r="I66" s="40" t="s">
        <v>33</v>
      </c>
      <c r="J66" s="37">
        <v>240</v>
      </c>
      <c r="K66" s="41">
        <v>11.9</v>
      </c>
      <c r="L66" s="78">
        <v>11.9</v>
      </c>
      <c r="M66" s="78">
        <v>11.9</v>
      </c>
      <c r="N66" s="97"/>
      <c r="O66" s="98"/>
      <c r="P66" s="98"/>
      <c r="Q66" s="98"/>
    </row>
    <row r="67" spans="1:17" ht="34.15" customHeight="1">
      <c r="A67" s="21">
        <v>15</v>
      </c>
      <c r="B67" s="82" t="s">
        <v>126</v>
      </c>
      <c r="C67" s="83" t="s">
        <v>82</v>
      </c>
      <c r="D67" s="35">
        <f>K67</f>
        <v>7363.4000000000005</v>
      </c>
      <c r="E67" s="86">
        <f t="shared" ref="E67:F67" si="26">L67</f>
        <v>7236.4</v>
      </c>
      <c r="F67" s="86">
        <f t="shared" si="26"/>
        <v>7731.6</v>
      </c>
      <c r="G67" s="37"/>
      <c r="H67" s="37"/>
      <c r="I67" s="40"/>
      <c r="J67" s="37"/>
      <c r="K67" s="35">
        <f>K68+K69</f>
        <v>7363.4000000000005</v>
      </c>
      <c r="L67" s="93">
        <f t="shared" ref="L67:M67" si="27">L68+L69</f>
        <v>7236.4</v>
      </c>
      <c r="M67" s="93">
        <f t="shared" si="27"/>
        <v>7731.6</v>
      </c>
      <c r="N67" s="97"/>
      <c r="O67" s="98"/>
      <c r="P67" s="98"/>
      <c r="Q67" s="98"/>
    </row>
    <row r="68" spans="1:17" ht="409.6" customHeight="1">
      <c r="A68" s="21"/>
      <c r="B68" s="74"/>
      <c r="C68" s="83"/>
      <c r="D68" s="35"/>
      <c r="E68" s="35"/>
      <c r="F68" s="35"/>
      <c r="G68" s="45" t="s">
        <v>107</v>
      </c>
      <c r="H68" s="40" t="s">
        <v>55</v>
      </c>
      <c r="I68" s="81" t="s">
        <v>80</v>
      </c>
      <c r="J68" s="37">
        <v>810</v>
      </c>
      <c r="K68" s="41">
        <v>4701.6000000000004</v>
      </c>
      <c r="L68" s="41">
        <v>4620.5</v>
      </c>
      <c r="M68" s="41">
        <v>4936.7</v>
      </c>
      <c r="N68" s="97">
        <v>4701.6000000000004</v>
      </c>
      <c r="O68" s="98">
        <v>4620.5</v>
      </c>
      <c r="P68" s="98">
        <v>4936.7</v>
      </c>
      <c r="Q68" s="98"/>
    </row>
    <row r="69" spans="1:17" ht="409.15" customHeight="1">
      <c r="A69" s="21"/>
      <c r="B69" s="74"/>
      <c r="C69" s="83"/>
      <c r="D69" s="56"/>
      <c r="E69" s="32"/>
      <c r="F69" s="32"/>
      <c r="G69" s="60" t="s">
        <v>95</v>
      </c>
      <c r="H69" s="40" t="s">
        <v>55</v>
      </c>
      <c r="I69" s="81" t="s">
        <v>81</v>
      </c>
      <c r="J69" s="37">
        <v>810</v>
      </c>
      <c r="K69" s="37">
        <v>2661.8</v>
      </c>
      <c r="L69" s="37">
        <v>2615.9</v>
      </c>
      <c r="M69" s="37">
        <v>2794.9</v>
      </c>
      <c r="N69" s="97">
        <v>2661.8</v>
      </c>
      <c r="O69" s="98">
        <v>2615.9</v>
      </c>
      <c r="P69" s="98">
        <v>2794.9</v>
      </c>
      <c r="Q69" s="98"/>
    </row>
    <row r="70" spans="1:17" ht="70.900000000000006" customHeight="1">
      <c r="A70" s="72">
        <v>16</v>
      </c>
      <c r="B70" s="74" t="s">
        <v>120</v>
      </c>
      <c r="C70" s="83" t="s">
        <v>75</v>
      </c>
      <c r="D70" s="62">
        <f>K70</f>
        <v>4190.2</v>
      </c>
      <c r="E70" s="62">
        <f t="shared" ref="E70:F70" si="28">L70</f>
        <v>0</v>
      </c>
      <c r="F70" s="62">
        <f t="shared" si="28"/>
        <v>0</v>
      </c>
      <c r="G70" s="60"/>
      <c r="H70" s="81"/>
      <c r="I70" s="81"/>
      <c r="J70" s="80"/>
      <c r="K70" s="93">
        <f>K71</f>
        <v>4190.2</v>
      </c>
      <c r="L70" s="93">
        <f t="shared" ref="L70:M70" si="29">L71</f>
        <v>0</v>
      </c>
      <c r="M70" s="93">
        <f t="shared" si="29"/>
        <v>0</v>
      </c>
      <c r="N70" s="97"/>
      <c r="O70" s="98"/>
      <c r="P70" s="98"/>
      <c r="Q70" s="98"/>
    </row>
    <row r="71" spans="1:17" ht="308.45" customHeight="1">
      <c r="A71" s="21"/>
      <c r="B71" s="74"/>
      <c r="C71" s="83"/>
      <c r="D71" s="56"/>
      <c r="E71" s="32"/>
      <c r="F71" s="32"/>
      <c r="G71" s="60" t="s">
        <v>108</v>
      </c>
      <c r="H71" s="40" t="s">
        <v>55</v>
      </c>
      <c r="I71" s="40" t="s">
        <v>65</v>
      </c>
      <c r="J71" s="37">
        <v>810</v>
      </c>
      <c r="K71" s="41">
        <v>4190.2</v>
      </c>
      <c r="L71" s="41"/>
      <c r="M71" s="41"/>
      <c r="N71" s="97">
        <v>4190.2</v>
      </c>
      <c r="O71" s="98">
        <v>0</v>
      </c>
      <c r="P71" s="98">
        <v>0</v>
      </c>
      <c r="Q71" s="98"/>
    </row>
    <row r="72" spans="1:17" ht="74.45" customHeight="1">
      <c r="A72" s="21">
        <v>16</v>
      </c>
      <c r="B72" s="74" t="s">
        <v>120</v>
      </c>
      <c r="C72" s="24" t="s">
        <v>51</v>
      </c>
      <c r="D72" s="86">
        <f>K72</f>
        <v>2169.6000000000004</v>
      </c>
      <c r="E72" s="86">
        <f t="shared" ref="E72:F72" si="30">L72</f>
        <v>2190.5</v>
      </c>
      <c r="F72" s="86">
        <f t="shared" si="30"/>
        <v>2274.5</v>
      </c>
      <c r="G72" s="36"/>
      <c r="H72" s="37"/>
      <c r="I72" s="40"/>
      <c r="J72" s="37"/>
      <c r="K72" s="35">
        <f>K73+K74</f>
        <v>2169.6000000000004</v>
      </c>
      <c r="L72" s="86">
        <f t="shared" ref="L72:M72" si="31">L73+L74</f>
        <v>2190.5</v>
      </c>
      <c r="M72" s="86">
        <f t="shared" si="31"/>
        <v>2274.5</v>
      </c>
      <c r="N72" s="97">
        <v>2169.6</v>
      </c>
      <c r="O72" s="98">
        <v>2190.5</v>
      </c>
      <c r="P72" s="98">
        <v>2274.5</v>
      </c>
      <c r="Q72" s="98"/>
    </row>
    <row r="73" spans="1:17" ht="384.6" customHeight="1">
      <c r="A73" s="21"/>
      <c r="B73" s="23"/>
      <c r="C73" s="24"/>
      <c r="D73" s="38"/>
      <c r="E73" s="32"/>
      <c r="F73" s="32"/>
      <c r="G73" s="73" t="s">
        <v>109</v>
      </c>
      <c r="H73" s="40" t="s">
        <v>55</v>
      </c>
      <c r="I73" s="40" t="s">
        <v>70</v>
      </c>
      <c r="J73" s="37">
        <v>120</v>
      </c>
      <c r="K73" s="41">
        <v>2080.8000000000002</v>
      </c>
      <c r="L73" s="41">
        <v>2101.6999999999998</v>
      </c>
      <c r="M73" s="41">
        <v>2185.6999999999998</v>
      </c>
      <c r="N73" s="97"/>
      <c r="O73" s="98"/>
      <c r="P73" s="98"/>
      <c r="Q73" s="98"/>
    </row>
    <row r="74" spans="1:17">
      <c r="A74" s="21"/>
      <c r="B74" s="23"/>
      <c r="C74" s="24"/>
      <c r="D74" s="56"/>
      <c r="E74" s="32"/>
      <c r="F74" s="32"/>
      <c r="G74" s="36"/>
      <c r="H74" s="40" t="s">
        <v>55</v>
      </c>
      <c r="I74" s="40" t="s">
        <v>70</v>
      </c>
      <c r="J74" s="37">
        <v>240</v>
      </c>
      <c r="K74" s="41">
        <v>88.8</v>
      </c>
      <c r="L74" s="78">
        <v>88.8</v>
      </c>
      <c r="M74" s="78">
        <v>88.8</v>
      </c>
      <c r="N74" s="97"/>
      <c r="O74" s="98"/>
      <c r="P74" s="98"/>
      <c r="Q74" s="98"/>
    </row>
    <row r="75" spans="1:17" ht="63.75">
      <c r="A75" s="21">
        <v>17</v>
      </c>
      <c r="B75" s="74" t="s">
        <v>120</v>
      </c>
      <c r="C75" s="24" t="s">
        <v>17</v>
      </c>
      <c r="D75" s="35">
        <f>K75</f>
        <v>717.8</v>
      </c>
      <c r="E75" s="86">
        <f t="shared" ref="E75:F75" si="32">L75</f>
        <v>724.69999999999993</v>
      </c>
      <c r="F75" s="86">
        <f t="shared" si="32"/>
        <v>752.4</v>
      </c>
      <c r="G75" s="36"/>
      <c r="H75" s="37"/>
      <c r="I75" s="40"/>
      <c r="J75" s="37"/>
      <c r="K75" s="35">
        <f>K76+K77</f>
        <v>717.8</v>
      </c>
      <c r="L75" s="86">
        <f t="shared" ref="L75:M75" si="33">L76+L77</f>
        <v>724.69999999999993</v>
      </c>
      <c r="M75" s="86">
        <f t="shared" si="33"/>
        <v>752.4</v>
      </c>
      <c r="N75" s="97"/>
      <c r="O75" s="98"/>
      <c r="P75" s="98"/>
      <c r="Q75" s="98"/>
    </row>
    <row r="76" spans="1:17" ht="133.9" customHeight="1">
      <c r="A76" s="21"/>
      <c r="B76" s="23"/>
      <c r="C76" s="24"/>
      <c r="D76" s="38"/>
      <c r="E76" s="32"/>
      <c r="F76" s="32"/>
      <c r="G76" s="82" t="s">
        <v>48</v>
      </c>
      <c r="H76" s="40" t="s">
        <v>56</v>
      </c>
      <c r="I76" s="81" t="s">
        <v>30</v>
      </c>
      <c r="J76" s="37">
        <v>120</v>
      </c>
      <c r="K76" s="37">
        <v>687.4</v>
      </c>
      <c r="L76" s="37">
        <v>694.3</v>
      </c>
      <c r="M76" s="41">
        <v>722</v>
      </c>
      <c r="N76" s="97">
        <v>717.8</v>
      </c>
      <c r="O76" s="98">
        <v>724.7</v>
      </c>
      <c r="P76" s="98">
        <v>752.4</v>
      </c>
      <c r="Q76" s="98"/>
    </row>
    <row r="77" spans="1:17">
      <c r="A77" s="21"/>
      <c r="B77" s="23"/>
      <c r="C77" s="24"/>
      <c r="D77" s="56"/>
      <c r="E77" s="32"/>
      <c r="F77" s="32"/>
      <c r="G77" s="36"/>
      <c r="H77" s="40" t="s">
        <v>56</v>
      </c>
      <c r="I77" s="40" t="s">
        <v>30</v>
      </c>
      <c r="J77" s="37">
        <v>240</v>
      </c>
      <c r="K77" s="37">
        <v>30.4</v>
      </c>
      <c r="L77" s="80">
        <v>30.4</v>
      </c>
      <c r="M77" s="80">
        <v>30.4</v>
      </c>
      <c r="N77" s="97"/>
      <c r="O77" s="98"/>
      <c r="P77" s="98"/>
      <c r="Q77" s="98"/>
    </row>
    <row r="78" spans="1:17" ht="63.75">
      <c r="A78" s="21">
        <v>18</v>
      </c>
      <c r="B78" s="74" t="s">
        <v>120</v>
      </c>
      <c r="C78" s="24" t="s">
        <v>17</v>
      </c>
      <c r="D78" s="86">
        <f>K78</f>
        <v>707.4</v>
      </c>
      <c r="E78" s="86">
        <f t="shared" ref="E78:F78" si="34">L78</f>
        <v>714.3</v>
      </c>
      <c r="F78" s="86">
        <f t="shared" si="34"/>
        <v>742</v>
      </c>
      <c r="G78" s="36"/>
      <c r="H78" s="40"/>
      <c r="I78" s="40"/>
      <c r="J78" s="37"/>
      <c r="K78" s="86">
        <f>K79+K80</f>
        <v>707.4</v>
      </c>
      <c r="L78" s="86">
        <f t="shared" ref="L78:M78" si="35">L79+L80</f>
        <v>714.3</v>
      </c>
      <c r="M78" s="86">
        <f t="shared" si="35"/>
        <v>742</v>
      </c>
      <c r="N78" s="97"/>
      <c r="O78" s="98"/>
      <c r="P78" s="98"/>
      <c r="Q78" s="98"/>
    </row>
    <row r="79" spans="1:17" ht="166.9" customHeight="1">
      <c r="A79" s="21"/>
      <c r="B79" s="23"/>
      <c r="C79" s="24"/>
      <c r="D79" s="38"/>
      <c r="E79" s="32"/>
      <c r="F79" s="32"/>
      <c r="G79" s="82" t="s">
        <v>49</v>
      </c>
      <c r="H79" s="40" t="s">
        <v>56</v>
      </c>
      <c r="I79" s="40" t="s">
        <v>31</v>
      </c>
      <c r="J79" s="37">
        <v>120</v>
      </c>
      <c r="K79" s="37">
        <v>687.4</v>
      </c>
      <c r="L79" s="37">
        <v>694.3</v>
      </c>
      <c r="M79" s="41">
        <v>722</v>
      </c>
      <c r="N79" s="97">
        <v>707.4</v>
      </c>
      <c r="O79" s="98">
        <v>714.3</v>
      </c>
      <c r="P79" s="98">
        <v>742</v>
      </c>
      <c r="Q79" s="98"/>
    </row>
    <row r="80" spans="1:17">
      <c r="A80" s="21"/>
      <c r="B80" s="23"/>
      <c r="C80" s="24"/>
      <c r="D80" s="56"/>
      <c r="E80" s="32"/>
      <c r="F80" s="32"/>
      <c r="G80" s="36"/>
      <c r="H80" s="40" t="s">
        <v>56</v>
      </c>
      <c r="I80" s="40" t="s">
        <v>31</v>
      </c>
      <c r="J80" s="37">
        <v>240</v>
      </c>
      <c r="K80" s="41">
        <v>20</v>
      </c>
      <c r="L80" s="78">
        <v>20</v>
      </c>
      <c r="M80" s="78">
        <v>20</v>
      </c>
      <c r="N80" s="97"/>
      <c r="O80" s="98"/>
      <c r="P80" s="98"/>
      <c r="Q80" s="98"/>
    </row>
    <row r="81" spans="1:135" ht="76.900000000000006" customHeight="1">
      <c r="A81" s="21">
        <v>19</v>
      </c>
      <c r="B81" s="74" t="s">
        <v>120</v>
      </c>
      <c r="C81" s="24" t="s">
        <v>17</v>
      </c>
      <c r="D81" s="86">
        <f>K81</f>
        <v>413.1</v>
      </c>
      <c r="E81" s="86">
        <f t="shared" ref="E81:F81" si="36">L81</f>
        <v>429.6</v>
      </c>
      <c r="F81" s="86">
        <f t="shared" si="36"/>
        <v>446.7</v>
      </c>
      <c r="G81" s="36"/>
      <c r="H81" s="40"/>
      <c r="I81" s="40"/>
      <c r="J81" s="37"/>
      <c r="K81" s="35">
        <f>K82+K83</f>
        <v>413.1</v>
      </c>
      <c r="L81" s="86">
        <f t="shared" ref="L81:M81" si="37">L82+L83</f>
        <v>429.6</v>
      </c>
      <c r="M81" s="86">
        <f t="shared" si="37"/>
        <v>446.7</v>
      </c>
      <c r="N81" s="97">
        <v>413.1</v>
      </c>
      <c r="O81" s="98">
        <v>429.6</v>
      </c>
      <c r="P81" s="98">
        <v>446.7</v>
      </c>
      <c r="Q81" s="98"/>
    </row>
    <row r="82" spans="1:135" ht="153">
      <c r="A82" s="21"/>
      <c r="B82" s="23"/>
      <c r="C82" s="24"/>
      <c r="D82" s="56"/>
      <c r="E82" s="32"/>
      <c r="F82" s="32"/>
      <c r="G82" s="43" t="s">
        <v>24</v>
      </c>
      <c r="H82" s="37">
        <v>1003</v>
      </c>
      <c r="I82" s="81" t="s">
        <v>42</v>
      </c>
      <c r="J82" s="37">
        <v>240</v>
      </c>
      <c r="K82" s="41">
        <v>4.0999999999999996</v>
      </c>
      <c r="L82" s="41">
        <v>4.3</v>
      </c>
      <c r="M82" s="41">
        <v>4.5</v>
      </c>
      <c r="N82" s="97"/>
      <c r="O82" s="98"/>
      <c r="P82" s="98"/>
      <c r="Q82" s="98"/>
    </row>
    <row r="83" spans="1:135">
      <c r="A83" s="21"/>
      <c r="B83" s="23"/>
      <c r="C83" s="24"/>
      <c r="D83" s="38"/>
      <c r="E83" s="32"/>
      <c r="F83" s="32"/>
      <c r="G83" s="36"/>
      <c r="H83" s="37">
        <v>1003</v>
      </c>
      <c r="I83" s="40" t="s">
        <v>42</v>
      </c>
      <c r="J83" s="37">
        <v>320</v>
      </c>
      <c r="K83" s="41">
        <v>409</v>
      </c>
      <c r="L83" s="41">
        <v>425.3</v>
      </c>
      <c r="M83" s="41">
        <v>442.2</v>
      </c>
      <c r="N83" s="97"/>
      <c r="O83" s="98"/>
      <c r="P83" s="98"/>
      <c r="Q83" s="98"/>
    </row>
    <row r="84" spans="1:135" ht="77.45" customHeight="1">
      <c r="A84" s="21">
        <v>20</v>
      </c>
      <c r="B84" s="74" t="s">
        <v>120</v>
      </c>
      <c r="C84" s="24" t="s">
        <v>17</v>
      </c>
      <c r="D84" s="35">
        <f>K84</f>
        <v>8292.6</v>
      </c>
      <c r="E84" s="35">
        <f t="shared" ref="E84:F84" si="38">L84</f>
        <v>8616</v>
      </c>
      <c r="F84" s="35">
        <f t="shared" si="38"/>
        <v>8952.9</v>
      </c>
      <c r="G84" s="36"/>
      <c r="H84" s="37"/>
      <c r="I84" s="40"/>
      <c r="J84" s="37"/>
      <c r="K84" s="35">
        <f>K85+K86</f>
        <v>8292.6</v>
      </c>
      <c r="L84" s="35">
        <f t="shared" ref="L84:M84" si="39">L85+L86</f>
        <v>8616</v>
      </c>
      <c r="M84" s="35">
        <f t="shared" si="39"/>
        <v>8952.9</v>
      </c>
      <c r="N84" s="97">
        <v>8292.6</v>
      </c>
      <c r="O84" s="98">
        <v>8616</v>
      </c>
      <c r="P84" s="98">
        <v>8952.9</v>
      </c>
      <c r="Q84" s="98"/>
    </row>
    <row r="85" spans="1:135" ht="213" customHeight="1">
      <c r="A85" s="21"/>
      <c r="B85" s="23"/>
      <c r="C85" s="24"/>
      <c r="D85" s="38"/>
      <c r="E85" s="37"/>
      <c r="F85" s="37"/>
      <c r="G85" s="47" t="s">
        <v>67</v>
      </c>
      <c r="H85" s="37">
        <v>1003</v>
      </c>
      <c r="I85" s="40" t="s">
        <v>66</v>
      </c>
      <c r="J85" s="37">
        <v>240</v>
      </c>
      <c r="K85" s="41">
        <v>112</v>
      </c>
      <c r="L85" s="41">
        <v>116</v>
      </c>
      <c r="M85" s="41">
        <v>120</v>
      </c>
      <c r="N85" s="97"/>
      <c r="O85" s="98"/>
      <c r="P85" s="98"/>
      <c r="Q85" s="98"/>
    </row>
    <row r="86" spans="1:135">
      <c r="A86" s="21"/>
      <c r="B86" s="23"/>
      <c r="C86" s="24"/>
      <c r="D86" s="56"/>
      <c r="E86" s="32"/>
      <c r="F86" s="32"/>
      <c r="G86" s="36"/>
      <c r="H86" s="37">
        <v>1003</v>
      </c>
      <c r="I86" s="40" t="s">
        <v>66</v>
      </c>
      <c r="J86" s="37">
        <v>320</v>
      </c>
      <c r="K86" s="41">
        <v>8180.6</v>
      </c>
      <c r="L86" s="41">
        <v>8500</v>
      </c>
      <c r="M86" s="41">
        <v>8832.9</v>
      </c>
      <c r="N86" s="97"/>
      <c r="O86" s="98"/>
      <c r="P86" s="98"/>
      <c r="Q86" s="98"/>
    </row>
    <row r="87" spans="1:135" ht="63.75">
      <c r="A87" s="21">
        <v>21</v>
      </c>
      <c r="B87" s="74" t="s">
        <v>120</v>
      </c>
      <c r="C87" s="24" t="s">
        <v>17</v>
      </c>
      <c r="D87" s="35">
        <f>K87</f>
        <v>11707.5</v>
      </c>
      <c r="E87" s="35">
        <f t="shared" ref="E87:F87" si="40">L87</f>
        <v>12175.8</v>
      </c>
      <c r="F87" s="35">
        <f t="shared" si="40"/>
        <v>12662.8</v>
      </c>
      <c r="G87" s="36"/>
      <c r="H87" s="37"/>
      <c r="I87" s="40"/>
      <c r="J87" s="37"/>
      <c r="K87" s="35">
        <f>K88+K89</f>
        <v>11707.5</v>
      </c>
      <c r="L87" s="35">
        <f t="shared" ref="L87:M87" si="41">L88+L89</f>
        <v>12175.8</v>
      </c>
      <c r="M87" s="35">
        <f t="shared" si="41"/>
        <v>12662.8</v>
      </c>
      <c r="N87" s="97">
        <v>11707.5</v>
      </c>
      <c r="O87" s="98">
        <v>12175.8</v>
      </c>
      <c r="P87" s="98">
        <v>12662.8</v>
      </c>
      <c r="Q87" s="98"/>
    </row>
    <row r="88" spans="1:135" ht="267.75">
      <c r="A88" s="21"/>
      <c r="B88" s="23"/>
      <c r="C88" s="24"/>
      <c r="D88" s="38"/>
      <c r="E88" s="35"/>
      <c r="F88" s="35"/>
      <c r="G88" s="82" t="s">
        <v>110</v>
      </c>
      <c r="H88" s="40" t="s">
        <v>54</v>
      </c>
      <c r="I88" s="81" t="s">
        <v>38</v>
      </c>
      <c r="J88" s="37">
        <v>320</v>
      </c>
      <c r="K88" s="41">
        <v>11704.5</v>
      </c>
      <c r="L88" s="41">
        <v>12172.8</v>
      </c>
      <c r="M88" s="41">
        <v>12659.8</v>
      </c>
      <c r="N88" s="97"/>
      <c r="O88" s="98"/>
      <c r="P88" s="98"/>
      <c r="Q88" s="98"/>
    </row>
    <row r="89" spans="1:135">
      <c r="A89" s="21"/>
      <c r="B89" s="23"/>
      <c r="C89" s="24"/>
      <c r="D89" s="38"/>
      <c r="E89" s="35"/>
      <c r="F89" s="35"/>
      <c r="G89" s="39"/>
      <c r="H89" s="40" t="s">
        <v>54</v>
      </c>
      <c r="I89" s="40" t="s">
        <v>38</v>
      </c>
      <c r="J89" s="37">
        <v>240</v>
      </c>
      <c r="K89" s="41">
        <v>3</v>
      </c>
      <c r="L89" s="78">
        <v>3</v>
      </c>
      <c r="M89" s="78">
        <v>3</v>
      </c>
      <c r="N89" s="97"/>
      <c r="O89" s="98"/>
      <c r="P89" s="98"/>
      <c r="Q89" s="98"/>
    </row>
    <row r="90" spans="1:135" ht="80.45" customHeight="1">
      <c r="A90" s="21">
        <v>22</v>
      </c>
      <c r="B90" s="74" t="s">
        <v>120</v>
      </c>
      <c r="C90" s="83" t="s">
        <v>17</v>
      </c>
      <c r="D90" s="35">
        <f>K90</f>
        <v>20791.7</v>
      </c>
      <c r="E90" s="35">
        <f t="shared" ref="E90:F90" si="42">L90</f>
        <v>21683.5</v>
      </c>
      <c r="F90" s="35">
        <f t="shared" si="42"/>
        <v>22563.599999999999</v>
      </c>
      <c r="G90" s="36"/>
      <c r="H90" s="37"/>
      <c r="I90" s="40"/>
      <c r="J90" s="37"/>
      <c r="K90" s="35">
        <f>K91+K92</f>
        <v>20791.7</v>
      </c>
      <c r="L90" s="35">
        <f t="shared" ref="L90:M90" si="43">L91+L92</f>
        <v>21683.5</v>
      </c>
      <c r="M90" s="35">
        <f t="shared" si="43"/>
        <v>22563.599999999999</v>
      </c>
      <c r="N90" s="97">
        <v>20791.7</v>
      </c>
      <c r="O90" s="98">
        <v>21683.5</v>
      </c>
      <c r="P90" s="98">
        <v>22563.599999999999</v>
      </c>
      <c r="Q90" s="98"/>
    </row>
    <row r="91" spans="1:135" ht="123.6" customHeight="1">
      <c r="A91" s="21"/>
      <c r="B91" s="23"/>
      <c r="C91" s="24"/>
      <c r="D91" s="38"/>
      <c r="E91" s="35"/>
      <c r="F91" s="35"/>
      <c r="G91" s="43" t="s">
        <v>111</v>
      </c>
      <c r="H91" s="37">
        <v>1004</v>
      </c>
      <c r="I91" s="40" t="s">
        <v>44</v>
      </c>
      <c r="J91" s="37">
        <v>240</v>
      </c>
      <c r="K91" s="41">
        <v>6</v>
      </c>
      <c r="L91" s="41">
        <v>7</v>
      </c>
      <c r="M91" s="41">
        <v>8</v>
      </c>
      <c r="N91" s="97"/>
      <c r="O91" s="98"/>
      <c r="P91" s="98"/>
      <c r="Q91" s="98"/>
    </row>
    <row r="92" spans="1:135" ht="27.75" customHeight="1">
      <c r="A92" s="21"/>
      <c r="B92" s="23"/>
      <c r="C92" s="24"/>
      <c r="D92" s="56"/>
      <c r="E92" s="35"/>
      <c r="F92" s="35"/>
      <c r="G92" s="36"/>
      <c r="H92" s="37">
        <v>1004</v>
      </c>
      <c r="I92" s="40" t="s">
        <v>44</v>
      </c>
      <c r="J92" s="37">
        <v>320</v>
      </c>
      <c r="K92" s="41">
        <v>20785.7</v>
      </c>
      <c r="L92" s="41">
        <v>21676.5</v>
      </c>
      <c r="M92" s="41">
        <v>22555.599999999999</v>
      </c>
      <c r="N92" s="97"/>
      <c r="O92" s="98"/>
      <c r="P92" s="98"/>
      <c r="Q92" s="98"/>
    </row>
    <row r="93" spans="1:135" s="16" customFormat="1" ht="74.45" customHeight="1">
      <c r="A93" s="21">
        <v>23</v>
      </c>
      <c r="B93" s="74" t="s">
        <v>120</v>
      </c>
      <c r="C93" s="83" t="s">
        <v>17</v>
      </c>
      <c r="D93" s="35">
        <f>K93</f>
        <v>0.3</v>
      </c>
      <c r="E93" s="86">
        <f t="shared" ref="E93:F93" si="44">L93</f>
        <v>0.3</v>
      </c>
      <c r="F93" s="86">
        <f t="shared" si="44"/>
        <v>0.3</v>
      </c>
      <c r="G93" s="36"/>
      <c r="H93" s="37"/>
      <c r="I93" s="40"/>
      <c r="J93" s="37"/>
      <c r="K93" s="35">
        <f>K94</f>
        <v>0.3</v>
      </c>
      <c r="L93" s="86">
        <f t="shared" ref="L93:M93" si="45">L94</f>
        <v>0.3</v>
      </c>
      <c r="M93" s="86">
        <f t="shared" si="45"/>
        <v>0.3</v>
      </c>
      <c r="N93" s="97"/>
      <c r="O93" s="98"/>
      <c r="P93" s="98"/>
      <c r="Q93" s="98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</row>
    <row r="94" spans="1:135" s="16" customFormat="1" ht="242.25">
      <c r="A94" s="21"/>
      <c r="B94" s="17"/>
      <c r="C94" s="24"/>
      <c r="D94" s="38"/>
      <c r="E94" s="41"/>
      <c r="F94" s="69"/>
      <c r="G94" s="82" t="s">
        <v>112</v>
      </c>
      <c r="H94" s="40" t="s">
        <v>56</v>
      </c>
      <c r="I94" s="40" t="s">
        <v>29</v>
      </c>
      <c r="J94" s="37">
        <v>240</v>
      </c>
      <c r="K94" s="41">
        <v>0.3</v>
      </c>
      <c r="L94" s="78">
        <v>0.3</v>
      </c>
      <c r="M94" s="78">
        <v>0.3</v>
      </c>
      <c r="N94" s="97">
        <v>0.3</v>
      </c>
      <c r="O94" s="98">
        <v>0.3</v>
      </c>
      <c r="P94" s="98">
        <v>0.3</v>
      </c>
      <c r="Q94" s="98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</row>
    <row r="95" spans="1:135" ht="79.900000000000006" customHeight="1">
      <c r="A95" s="21">
        <v>24</v>
      </c>
      <c r="B95" s="74" t="s">
        <v>120</v>
      </c>
      <c r="C95" s="24" t="s">
        <v>17</v>
      </c>
      <c r="D95" s="35">
        <f>K95</f>
        <v>3782.8</v>
      </c>
      <c r="E95" s="35">
        <f t="shared" ref="E95:F95" si="46">L95</f>
        <v>3935.2</v>
      </c>
      <c r="F95" s="35">
        <f t="shared" si="46"/>
        <v>4093.2</v>
      </c>
      <c r="G95" s="36"/>
      <c r="H95" s="37"/>
      <c r="I95" s="40"/>
      <c r="J95" s="37"/>
      <c r="K95" s="35">
        <f>K96+K97</f>
        <v>3782.8</v>
      </c>
      <c r="L95" s="35">
        <f t="shared" ref="L95:M95" si="47">L96+L97</f>
        <v>3935.2</v>
      </c>
      <c r="M95" s="35">
        <f t="shared" si="47"/>
        <v>4093.2</v>
      </c>
      <c r="N95" s="97">
        <v>3782.8</v>
      </c>
      <c r="O95" s="98">
        <v>3935.2</v>
      </c>
      <c r="P95" s="98">
        <v>4093.2</v>
      </c>
      <c r="Q95" s="98"/>
    </row>
    <row r="96" spans="1:135" ht="229.5">
      <c r="A96" s="21"/>
      <c r="B96" s="23"/>
      <c r="C96" s="24"/>
      <c r="D96" s="38"/>
      <c r="E96" s="35"/>
      <c r="F96" s="35"/>
      <c r="G96" s="39" t="s">
        <v>46</v>
      </c>
      <c r="H96" s="37">
        <v>1004</v>
      </c>
      <c r="I96" s="81" t="s">
        <v>93</v>
      </c>
      <c r="J96" s="37">
        <v>240</v>
      </c>
      <c r="K96" s="41">
        <v>37</v>
      </c>
      <c r="L96" s="41">
        <v>39</v>
      </c>
      <c r="M96" s="41">
        <v>40</v>
      </c>
      <c r="N96" s="97"/>
      <c r="O96" s="98"/>
      <c r="P96" s="98"/>
      <c r="Q96" s="98"/>
    </row>
    <row r="97" spans="1:17">
      <c r="A97" s="21"/>
      <c r="B97" s="23"/>
      <c r="C97" s="24"/>
      <c r="D97" s="38"/>
      <c r="E97" s="35"/>
      <c r="F97" s="35"/>
      <c r="G97" s="36"/>
      <c r="H97" s="37">
        <v>1004</v>
      </c>
      <c r="I97" s="81" t="s">
        <v>93</v>
      </c>
      <c r="J97" s="37">
        <v>320</v>
      </c>
      <c r="K97" s="41">
        <v>3745.8</v>
      </c>
      <c r="L97" s="41">
        <v>3896.2</v>
      </c>
      <c r="M97" s="41">
        <v>4053.2</v>
      </c>
      <c r="N97" s="97"/>
      <c r="O97" s="98"/>
      <c r="P97" s="98"/>
      <c r="Q97" s="98"/>
    </row>
    <row r="98" spans="1:17" ht="76.900000000000006" customHeight="1">
      <c r="A98" s="21">
        <v>25</v>
      </c>
      <c r="B98" s="74" t="s">
        <v>120</v>
      </c>
      <c r="C98" s="24" t="s">
        <v>17</v>
      </c>
      <c r="D98" s="35">
        <f>K98</f>
        <v>7230.9</v>
      </c>
      <c r="E98" s="35">
        <f t="shared" ref="E98:F98" si="48">L98</f>
        <v>7520.2</v>
      </c>
      <c r="F98" s="35">
        <f t="shared" si="48"/>
        <v>7821.1</v>
      </c>
      <c r="G98" s="39"/>
      <c r="H98" s="37"/>
      <c r="I98" s="40"/>
      <c r="J98" s="37"/>
      <c r="K98" s="35">
        <f>K99+K100</f>
        <v>7230.9</v>
      </c>
      <c r="L98" s="35">
        <f t="shared" ref="L98:M98" si="49">L99+L100</f>
        <v>7520.2</v>
      </c>
      <c r="M98" s="35">
        <f t="shared" si="49"/>
        <v>7821.1</v>
      </c>
      <c r="N98" s="97">
        <v>7230.9</v>
      </c>
      <c r="O98" s="98">
        <v>7520.2</v>
      </c>
      <c r="P98" s="98">
        <v>7821.1</v>
      </c>
      <c r="Q98" s="98"/>
    </row>
    <row r="99" spans="1:17" ht="267.60000000000002" customHeight="1">
      <c r="A99" s="21"/>
      <c r="B99" s="23"/>
      <c r="C99" s="24"/>
      <c r="D99" s="38"/>
      <c r="E99" s="35"/>
      <c r="F99" s="35"/>
      <c r="G99" s="60" t="s">
        <v>25</v>
      </c>
      <c r="H99" s="37">
        <v>1004</v>
      </c>
      <c r="I99" s="81" t="s">
        <v>92</v>
      </c>
      <c r="J99" s="37">
        <v>240</v>
      </c>
      <c r="K99" s="41">
        <v>40</v>
      </c>
      <c r="L99" s="41">
        <v>40.5</v>
      </c>
      <c r="M99" s="41">
        <v>41.3</v>
      </c>
      <c r="N99" s="97"/>
      <c r="O99" s="98"/>
      <c r="P99" s="98"/>
      <c r="Q99" s="98"/>
    </row>
    <row r="100" spans="1:17" ht="24" customHeight="1">
      <c r="A100" s="21"/>
      <c r="B100" s="23"/>
      <c r="C100" s="24"/>
      <c r="D100" s="38"/>
      <c r="E100" s="35"/>
      <c r="F100" s="35"/>
      <c r="G100" s="60"/>
      <c r="H100" s="37">
        <v>1004</v>
      </c>
      <c r="I100" s="81" t="s">
        <v>92</v>
      </c>
      <c r="J100" s="37">
        <v>320</v>
      </c>
      <c r="K100" s="41">
        <v>7190.9</v>
      </c>
      <c r="L100" s="41">
        <v>7479.7</v>
      </c>
      <c r="M100" s="41">
        <v>7779.8</v>
      </c>
      <c r="N100" s="97"/>
      <c r="O100" s="98"/>
      <c r="P100" s="98"/>
      <c r="Q100" s="98"/>
    </row>
    <row r="101" spans="1:17" ht="21.6" customHeight="1">
      <c r="A101" s="21">
        <v>26</v>
      </c>
      <c r="B101" s="95"/>
      <c r="C101" s="24"/>
      <c r="D101" s="35">
        <f>K101</f>
        <v>7819</v>
      </c>
      <c r="E101" s="35">
        <f t="shared" ref="E101:F101" si="50">L101</f>
        <v>2637.7</v>
      </c>
      <c r="F101" s="35">
        <f t="shared" si="50"/>
        <v>0</v>
      </c>
      <c r="G101" s="36"/>
      <c r="H101" s="37"/>
      <c r="I101" s="40"/>
      <c r="J101" s="37"/>
      <c r="K101" s="35">
        <f>K102+K103</f>
        <v>7819</v>
      </c>
      <c r="L101" s="35">
        <f t="shared" ref="L101:M101" si="51">L102+L103</f>
        <v>2637.7</v>
      </c>
      <c r="M101" s="35">
        <f t="shared" si="51"/>
        <v>0</v>
      </c>
      <c r="N101" s="97"/>
      <c r="O101" s="98"/>
      <c r="P101" s="98"/>
      <c r="Q101" s="98"/>
    </row>
    <row r="102" spans="1:17" ht="330" customHeight="1">
      <c r="A102" s="21"/>
      <c r="B102" s="74" t="s">
        <v>120</v>
      </c>
      <c r="C102" s="24" t="s">
        <v>17</v>
      </c>
      <c r="D102" s="38"/>
      <c r="E102" s="35"/>
      <c r="F102" s="35"/>
      <c r="G102" s="45" t="s">
        <v>113</v>
      </c>
      <c r="H102" s="37">
        <v>1004</v>
      </c>
      <c r="I102" s="81" t="s">
        <v>94</v>
      </c>
      <c r="J102" s="37">
        <v>240</v>
      </c>
      <c r="K102" s="41">
        <v>115.5</v>
      </c>
      <c r="L102" s="41">
        <v>39</v>
      </c>
      <c r="M102" s="41">
        <v>0</v>
      </c>
      <c r="N102" s="97">
        <v>115.5</v>
      </c>
      <c r="O102" s="98">
        <v>39</v>
      </c>
      <c r="P102" s="98">
        <v>0</v>
      </c>
      <c r="Q102" s="98"/>
    </row>
    <row r="103" spans="1:17" ht="211.9" customHeight="1">
      <c r="A103" s="21"/>
      <c r="B103" s="74" t="s">
        <v>127</v>
      </c>
      <c r="C103" s="24" t="s">
        <v>18</v>
      </c>
      <c r="D103" s="38"/>
      <c r="E103" s="35"/>
      <c r="F103" s="35"/>
      <c r="G103" s="60" t="s">
        <v>114</v>
      </c>
      <c r="H103" s="37">
        <v>1004</v>
      </c>
      <c r="I103" s="40" t="s">
        <v>27</v>
      </c>
      <c r="J103" s="37">
        <v>310</v>
      </c>
      <c r="K103" s="41">
        <v>7703.5</v>
      </c>
      <c r="L103" s="41">
        <v>2598.6999999999998</v>
      </c>
      <c r="M103" s="41">
        <v>0</v>
      </c>
      <c r="N103" s="97">
        <v>7703.5</v>
      </c>
      <c r="O103" s="98">
        <v>2598.6999999999998</v>
      </c>
      <c r="P103" s="98">
        <v>0</v>
      </c>
      <c r="Q103" s="98"/>
    </row>
    <row r="104" spans="1:17" ht="75" customHeight="1">
      <c r="A104" s="21">
        <v>27</v>
      </c>
      <c r="B104" s="74" t="s">
        <v>120</v>
      </c>
      <c r="C104" s="24" t="s">
        <v>17</v>
      </c>
      <c r="D104" s="35">
        <f>K104</f>
        <v>30</v>
      </c>
      <c r="E104" s="86">
        <f t="shared" ref="E104:F104" si="52">L104</f>
        <v>30</v>
      </c>
      <c r="F104" s="86">
        <f t="shared" si="52"/>
        <v>30</v>
      </c>
      <c r="G104" s="36"/>
      <c r="H104" s="37"/>
      <c r="I104" s="40"/>
      <c r="J104" s="37"/>
      <c r="K104" s="85">
        <f>K105</f>
        <v>30</v>
      </c>
      <c r="L104" s="85">
        <f t="shared" ref="L104:M104" si="53">L105</f>
        <v>30</v>
      </c>
      <c r="M104" s="85">
        <f t="shared" si="53"/>
        <v>30</v>
      </c>
      <c r="N104" s="97"/>
      <c r="O104" s="98"/>
      <c r="P104" s="98"/>
      <c r="Q104" s="98"/>
    </row>
    <row r="105" spans="1:17" ht="243.6" customHeight="1">
      <c r="A105" s="21"/>
      <c r="B105" s="23"/>
      <c r="C105" s="24"/>
      <c r="D105" s="38"/>
      <c r="E105" s="35"/>
      <c r="F105" s="35"/>
      <c r="G105" s="82" t="s">
        <v>52</v>
      </c>
      <c r="H105" s="37">
        <v>1004</v>
      </c>
      <c r="I105" s="40" t="s">
        <v>36</v>
      </c>
      <c r="J105" s="37">
        <v>320</v>
      </c>
      <c r="K105" s="41">
        <v>30</v>
      </c>
      <c r="L105" s="78">
        <v>30</v>
      </c>
      <c r="M105" s="78">
        <v>30</v>
      </c>
      <c r="N105" s="97">
        <v>30</v>
      </c>
      <c r="O105" s="97">
        <v>30</v>
      </c>
      <c r="P105" s="97">
        <v>30</v>
      </c>
      <c r="Q105" s="98"/>
    </row>
    <row r="106" spans="1:17" ht="75.599999999999994" customHeight="1">
      <c r="A106" s="72">
        <v>28</v>
      </c>
      <c r="B106" s="79" t="s">
        <v>120</v>
      </c>
      <c r="C106" s="75" t="s">
        <v>17</v>
      </c>
      <c r="D106" s="35">
        <f>K106</f>
        <v>14524.6</v>
      </c>
      <c r="E106" s="86">
        <f t="shared" ref="E106:F106" si="54">L106</f>
        <v>15109.7</v>
      </c>
      <c r="F106" s="86">
        <f t="shared" si="54"/>
        <v>15708.6</v>
      </c>
      <c r="G106" s="73"/>
      <c r="H106" s="80"/>
      <c r="I106" s="81"/>
      <c r="J106" s="80"/>
      <c r="K106" s="35">
        <f>K107</f>
        <v>14524.6</v>
      </c>
      <c r="L106" s="86">
        <f t="shared" ref="L106:M106" si="55">L107</f>
        <v>15109.7</v>
      </c>
      <c r="M106" s="86">
        <f t="shared" si="55"/>
        <v>15708.6</v>
      </c>
      <c r="N106" s="97"/>
      <c r="O106" s="98"/>
      <c r="P106" s="98"/>
      <c r="Q106" s="98"/>
    </row>
    <row r="107" spans="1:17" ht="274.89999999999998" customHeight="1">
      <c r="A107" s="21"/>
      <c r="B107" s="18"/>
      <c r="C107" s="24"/>
      <c r="D107" s="38"/>
      <c r="E107" s="35"/>
      <c r="F107" s="35"/>
      <c r="G107" s="70" t="s">
        <v>115</v>
      </c>
      <c r="H107" s="37">
        <v>1004</v>
      </c>
      <c r="I107" s="40" t="s">
        <v>37</v>
      </c>
      <c r="J107" s="37">
        <v>320</v>
      </c>
      <c r="K107" s="41">
        <v>14524.6</v>
      </c>
      <c r="L107" s="41">
        <v>15109.7</v>
      </c>
      <c r="M107" s="41">
        <v>15708.6</v>
      </c>
      <c r="N107" s="97">
        <v>14524.6</v>
      </c>
      <c r="O107" s="98">
        <v>15109.7</v>
      </c>
      <c r="P107" s="98">
        <v>15708.6</v>
      </c>
      <c r="Q107" s="98"/>
    </row>
    <row r="108" spans="1:17" ht="75.599999999999994" customHeight="1">
      <c r="A108" s="21">
        <v>29</v>
      </c>
      <c r="B108" s="74" t="s">
        <v>120</v>
      </c>
      <c r="C108" s="24" t="s">
        <v>17</v>
      </c>
      <c r="D108" s="35">
        <f>K108</f>
        <v>6747.8</v>
      </c>
      <c r="E108" s="35">
        <f t="shared" ref="E108:F108" si="56">L108</f>
        <v>6747.8</v>
      </c>
      <c r="F108" s="35">
        <f t="shared" si="56"/>
        <v>6747.8</v>
      </c>
      <c r="G108" s="36"/>
      <c r="H108" s="37"/>
      <c r="I108" s="40"/>
      <c r="J108" s="37"/>
      <c r="K108" s="35">
        <f>K109+K110</f>
        <v>6747.8</v>
      </c>
      <c r="L108" s="35">
        <f t="shared" ref="L108:M108" si="57">L109+L110</f>
        <v>6747.8</v>
      </c>
      <c r="M108" s="35">
        <f t="shared" si="57"/>
        <v>6747.8</v>
      </c>
      <c r="N108" s="97"/>
      <c r="O108" s="98"/>
      <c r="P108" s="98"/>
      <c r="Q108" s="98"/>
    </row>
    <row r="109" spans="1:17" ht="228.6" customHeight="1">
      <c r="A109" s="21"/>
      <c r="B109" s="18"/>
      <c r="C109" s="24"/>
      <c r="D109" s="38"/>
      <c r="E109" s="41"/>
      <c r="F109" s="41"/>
      <c r="G109" s="44" t="s">
        <v>116</v>
      </c>
      <c r="H109" s="37">
        <v>1004</v>
      </c>
      <c r="I109" s="40" t="s">
        <v>35</v>
      </c>
      <c r="J109" s="37">
        <v>320</v>
      </c>
      <c r="K109" s="41">
        <v>6747.8</v>
      </c>
      <c r="L109" s="78">
        <v>6747.8</v>
      </c>
      <c r="M109" s="78">
        <v>6747.8</v>
      </c>
      <c r="N109" s="97">
        <v>6747.8</v>
      </c>
      <c r="O109" s="98">
        <v>6747.8</v>
      </c>
      <c r="P109" s="98">
        <v>6747.8</v>
      </c>
      <c r="Q109" s="98"/>
    </row>
    <row r="110" spans="1:17">
      <c r="A110" s="21"/>
      <c r="B110" s="23"/>
      <c r="C110" s="24"/>
      <c r="D110" s="38"/>
      <c r="E110" s="35"/>
      <c r="F110" s="35"/>
      <c r="G110" s="36"/>
      <c r="H110" s="37">
        <v>1004</v>
      </c>
      <c r="I110" s="40" t="s">
        <v>35</v>
      </c>
      <c r="J110" s="37">
        <v>240</v>
      </c>
      <c r="K110" s="41"/>
      <c r="L110" s="41"/>
      <c r="M110" s="41"/>
      <c r="N110" s="97"/>
      <c r="O110" s="98"/>
      <c r="P110" s="98"/>
      <c r="Q110" s="98"/>
    </row>
    <row r="111" spans="1:17" ht="130.15" customHeight="1">
      <c r="A111" s="21">
        <v>30</v>
      </c>
      <c r="B111" s="82" t="s">
        <v>128</v>
      </c>
      <c r="C111" s="102" t="s">
        <v>84</v>
      </c>
      <c r="D111" s="35">
        <f>K111</f>
        <v>22767.4</v>
      </c>
      <c r="E111" s="35">
        <f t="shared" ref="E111:F111" si="58">L111</f>
        <v>6830.3</v>
      </c>
      <c r="F111" s="35">
        <f t="shared" si="58"/>
        <v>4553.5</v>
      </c>
      <c r="G111" s="57"/>
      <c r="H111" s="41"/>
      <c r="I111" s="41"/>
      <c r="J111" s="41"/>
      <c r="K111" s="85">
        <f>K112</f>
        <v>22767.4</v>
      </c>
      <c r="L111" s="85">
        <f t="shared" ref="L111:M111" si="59">L112</f>
        <v>6830.3</v>
      </c>
      <c r="M111" s="85">
        <f t="shared" si="59"/>
        <v>4553.5</v>
      </c>
      <c r="N111" s="97"/>
      <c r="O111" s="98"/>
      <c r="P111" s="98"/>
      <c r="Q111" s="98"/>
    </row>
    <row r="112" spans="1:17" ht="274.14999999999998" customHeight="1">
      <c r="A112" s="25"/>
      <c r="B112" s="31"/>
      <c r="C112" s="27"/>
      <c r="D112" s="71"/>
      <c r="E112" s="35"/>
      <c r="F112" s="35"/>
      <c r="G112" s="82" t="s">
        <v>97</v>
      </c>
      <c r="H112" s="37">
        <v>1004</v>
      </c>
      <c r="I112" s="81" t="s">
        <v>83</v>
      </c>
      <c r="J112" s="37">
        <v>410</v>
      </c>
      <c r="K112" s="41">
        <v>22767.4</v>
      </c>
      <c r="L112" s="41">
        <v>6830.3</v>
      </c>
      <c r="M112" s="41">
        <v>4553.5</v>
      </c>
      <c r="N112" s="97">
        <v>22767.4</v>
      </c>
      <c r="O112" s="98">
        <v>6830.3</v>
      </c>
      <c r="P112" s="98">
        <v>4553.5</v>
      </c>
      <c r="Q112" s="98"/>
    </row>
    <row r="113" spans="1:135" s="9" customFormat="1" ht="40.9" customHeight="1">
      <c r="A113" s="88">
        <v>31</v>
      </c>
      <c r="B113" s="92" t="s">
        <v>126</v>
      </c>
      <c r="C113" s="91" t="s">
        <v>129</v>
      </c>
      <c r="D113" s="35">
        <f>K113</f>
        <v>430235.8</v>
      </c>
      <c r="E113" s="35">
        <f t="shared" ref="E113:F113" si="60">L113</f>
        <v>448229.2</v>
      </c>
      <c r="F113" s="35">
        <f t="shared" si="60"/>
        <v>466721.3</v>
      </c>
      <c r="G113" s="89"/>
      <c r="H113" s="89"/>
      <c r="I113" s="90"/>
      <c r="J113" s="89"/>
      <c r="K113" s="35">
        <f>K114+K115+K116</f>
        <v>430235.8</v>
      </c>
      <c r="L113" s="35">
        <f t="shared" ref="L113:M113" si="61">L114+L115+L116</f>
        <v>448229.2</v>
      </c>
      <c r="M113" s="35">
        <f t="shared" si="61"/>
        <v>466721.3</v>
      </c>
      <c r="N113" s="99"/>
      <c r="O113" s="100"/>
      <c r="P113" s="100"/>
      <c r="Q113" s="100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/>
      <c r="EA113" s="11"/>
      <c r="EB113" s="11"/>
      <c r="EC113" s="11"/>
      <c r="ED113" s="11"/>
      <c r="EE113" s="11"/>
    </row>
    <row r="114" spans="1:135" s="9" customFormat="1" ht="388.9" customHeight="1">
      <c r="A114" s="22"/>
      <c r="B114" s="23"/>
      <c r="C114" s="24"/>
      <c r="D114" s="35"/>
      <c r="E114" s="35"/>
      <c r="F114" s="35"/>
      <c r="G114" s="82" t="s">
        <v>117</v>
      </c>
      <c r="H114" s="40" t="s">
        <v>58</v>
      </c>
      <c r="I114" s="55" t="s">
        <v>59</v>
      </c>
      <c r="J114" s="36">
        <v>610</v>
      </c>
      <c r="K114" s="41">
        <v>105509.2</v>
      </c>
      <c r="L114" s="41">
        <v>113192.1</v>
      </c>
      <c r="M114" s="41">
        <v>120894.9</v>
      </c>
      <c r="N114" s="99">
        <v>105509.2</v>
      </c>
      <c r="O114" s="100">
        <v>113192.1</v>
      </c>
      <c r="P114" s="100">
        <v>120894.9</v>
      </c>
      <c r="Q114" s="100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  <c r="DV114" s="11"/>
      <c r="DW114" s="11"/>
      <c r="DX114" s="11"/>
      <c r="DY114" s="11"/>
      <c r="DZ114" s="11"/>
      <c r="EA114" s="11"/>
      <c r="EB114" s="11"/>
      <c r="EC114" s="11"/>
      <c r="ED114" s="11"/>
      <c r="EE114" s="11"/>
    </row>
    <row r="115" spans="1:135" s="9" customFormat="1" ht="394.15" customHeight="1">
      <c r="A115" s="22"/>
      <c r="B115" s="23"/>
      <c r="C115" s="24"/>
      <c r="D115" s="35"/>
      <c r="E115" s="35"/>
      <c r="F115" s="35"/>
      <c r="G115" s="82" t="s">
        <v>117</v>
      </c>
      <c r="H115" s="40" t="s">
        <v>9</v>
      </c>
      <c r="I115" s="55" t="s">
        <v>59</v>
      </c>
      <c r="J115" s="36">
        <v>610</v>
      </c>
      <c r="K115" s="41">
        <v>8872.7999999999993</v>
      </c>
      <c r="L115" s="41">
        <v>9260.9</v>
      </c>
      <c r="M115" s="41">
        <v>9631.6</v>
      </c>
      <c r="N115" s="99">
        <v>8872.7999999999993</v>
      </c>
      <c r="O115" s="100">
        <v>9260.9</v>
      </c>
      <c r="P115" s="100">
        <v>9631.6</v>
      </c>
      <c r="Q115" s="100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/>
      <c r="EA115" s="11"/>
      <c r="EB115" s="11"/>
      <c r="EC115" s="11"/>
      <c r="ED115" s="11"/>
      <c r="EE115" s="11"/>
    </row>
    <row r="116" spans="1:135" s="9" customFormat="1" ht="391.15" customHeight="1">
      <c r="A116" s="21"/>
      <c r="B116" s="23"/>
      <c r="C116" s="24"/>
      <c r="D116" s="38"/>
      <c r="E116" s="41"/>
      <c r="F116" s="41"/>
      <c r="G116" s="82" t="s">
        <v>117</v>
      </c>
      <c r="H116" s="40" t="s">
        <v>57</v>
      </c>
      <c r="I116" s="40" t="s">
        <v>59</v>
      </c>
      <c r="J116" s="37">
        <v>610</v>
      </c>
      <c r="K116" s="41">
        <v>315853.8</v>
      </c>
      <c r="L116" s="41">
        <v>325776.2</v>
      </c>
      <c r="M116" s="41">
        <v>336194.8</v>
      </c>
      <c r="N116" s="99">
        <v>315853.8</v>
      </c>
      <c r="O116" s="100">
        <v>325776.2</v>
      </c>
      <c r="P116" s="100">
        <v>336194.8</v>
      </c>
      <c r="Q116" s="100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  <c r="DX116" s="11"/>
      <c r="DY116" s="11"/>
      <c r="DZ116" s="11"/>
      <c r="EA116" s="11"/>
      <c r="EB116" s="11"/>
      <c r="EC116" s="11"/>
      <c r="ED116" s="11"/>
      <c r="EE116" s="11"/>
    </row>
    <row r="117" spans="1:135" ht="126" customHeight="1">
      <c r="A117" s="21">
        <v>32</v>
      </c>
      <c r="B117" s="74" t="s">
        <v>130</v>
      </c>
      <c r="C117" s="24" t="s">
        <v>19</v>
      </c>
      <c r="D117" s="35">
        <f>K117</f>
        <v>5.6</v>
      </c>
      <c r="E117" s="35">
        <f t="shared" ref="E117:F117" si="62">L117</f>
        <v>5.8</v>
      </c>
      <c r="F117" s="35">
        <f t="shared" si="62"/>
        <v>74.599999999999994</v>
      </c>
      <c r="G117" s="39"/>
      <c r="H117" s="46" t="s">
        <v>20</v>
      </c>
      <c r="I117" s="46" t="s">
        <v>21</v>
      </c>
      <c r="J117" s="37"/>
      <c r="K117" s="35">
        <f>K118</f>
        <v>5.6</v>
      </c>
      <c r="L117" s="35">
        <f t="shared" ref="L117:M117" si="63">L118</f>
        <v>5.8</v>
      </c>
      <c r="M117" s="35">
        <f t="shared" si="63"/>
        <v>74.599999999999994</v>
      </c>
      <c r="N117" s="97">
        <v>5.6</v>
      </c>
      <c r="O117" s="98">
        <v>5.8</v>
      </c>
      <c r="P117" s="98">
        <v>74.599999999999994</v>
      </c>
      <c r="Q117" s="98"/>
    </row>
    <row r="118" spans="1:135" ht="193.5" customHeight="1">
      <c r="A118" s="21"/>
      <c r="B118" s="19"/>
      <c r="C118" s="24"/>
      <c r="D118" s="38"/>
      <c r="E118" s="35"/>
      <c r="F118" s="35"/>
      <c r="G118" s="82" t="s">
        <v>118</v>
      </c>
      <c r="H118" s="40" t="s">
        <v>20</v>
      </c>
      <c r="I118" s="40" t="s">
        <v>21</v>
      </c>
      <c r="J118" s="37">
        <v>240</v>
      </c>
      <c r="K118" s="41">
        <v>5.6</v>
      </c>
      <c r="L118" s="41">
        <v>5.8</v>
      </c>
      <c r="M118" s="41">
        <v>74.599999999999994</v>
      </c>
      <c r="N118" s="97"/>
      <c r="O118" s="98"/>
      <c r="P118" s="98"/>
      <c r="Q118" s="98"/>
    </row>
    <row r="119" spans="1:135" ht="76.150000000000006" customHeight="1">
      <c r="A119" s="72">
        <v>33</v>
      </c>
      <c r="B119" s="82" t="s">
        <v>120</v>
      </c>
      <c r="C119" s="83" t="s">
        <v>17</v>
      </c>
      <c r="D119" s="71">
        <f>K119</f>
        <v>2090.7000000000003</v>
      </c>
      <c r="E119" s="71">
        <f t="shared" ref="E119:F119" si="64">L119</f>
        <v>0</v>
      </c>
      <c r="F119" s="71">
        <f t="shared" si="64"/>
        <v>0</v>
      </c>
      <c r="G119" s="60"/>
      <c r="H119" s="81" t="s">
        <v>26</v>
      </c>
      <c r="I119" s="81" t="s">
        <v>85</v>
      </c>
      <c r="J119" s="80"/>
      <c r="K119" s="93">
        <f>K120+K121</f>
        <v>2090.7000000000003</v>
      </c>
      <c r="L119" s="93">
        <f t="shared" ref="L119:M119" si="65">L120+L121</f>
        <v>0</v>
      </c>
      <c r="M119" s="93">
        <f t="shared" si="65"/>
        <v>0</v>
      </c>
      <c r="N119" s="97">
        <v>2090.6999999999998</v>
      </c>
      <c r="O119" s="98">
        <v>0</v>
      </c>
      <c r="P119" s="98">
        <v>0</v>
      </c>
      <c r="Q119" s="98"/>
    </row>
    <row r="120" spans="1:135" ht="181.15" customHeight="1">
      <c r="A120" s="72"/>
      <c r="B120" s="95"/>
      <c r="C120" s="83"/>
      <c r="D120" s="38"/>
      <c r="E120" s="93"/>
      <c r="F120" s="93"/>
      <c r="G120" s="60" t="s">
        <v>102</v>
      </c>
      <c r="H120" s="81" t="s">
        <v>26</v>
      </c>
      <c r="I120" s="81" t="s">
        <v>85</v>
      </c>
      <c r="J120" s="80">
        <v>240</v>
      </c>
      <c r="K120" s="78">
        <v>20.9</v>
      </c>
      <c r="L120" s="78">
        <v>0</v>
      </c>
      <c r="M120" s="78">
        <v>0</v>
      </c>
      <c r="N120" s="97"/>
      <c r="O120" s="98"/>
      <c r="P120" s="98"/>
      <c r="Q120" s="98"/>
    </row>
    <row r="121" spans="1:135" ht="24" customHeight="1">
      <c r="A121" s="72"/>
      <c r="B121" s="95"/>
      <c r="C121" s="83"/>
      <c r="D121" s="38"/>
      <c r="E121" s="93"/>
      <c r="F121" s="93"/>
      <c r="G121" s="60"/>
      <c r="H121" s="81" t="s">
        <v>26</v>
      </c>
      <c r="I121" s="81" t="s">
        <v>85</v>
      </c>
      <c r="J121" s="80">
        <v>320</v>
      </c>
      <c r="K121" s="78">
        <v>2069.8000000000002</v>
      </c>
      <c r="L121" s="78">
        <v>0</v>
      </c>
      <c r="M121" s="78">
        <v>0</v>
      </c>
      <c r="N121" s="97"/>
      <c r="O121" s="98"/>
      <c r="P121" s="98"/>
      <c r="Q121" s="98"/>
    </row>
    <row r="122" spans="1:135" ht="69.599999999999994" customHeight="1">
      <c r="A122" s="72">
        <v>34</v>
      </c>
      <c r="B122" s="82" t="s">
        <v>120</v>
      </c>
      <c r="C122" s="83" t="s">
        <v>17</v>
      </c>
      <c r="D122" s="71">
        <f>K122</f>
        <v>231</v>
      </c>
      <c r="E122" s="71">
        <f t="shared" ref="E122:F122" si="66">L122</f>
        <v>249.8</v>
      </c>
      <c r="F122" s="71">
        <f t="shared" si="66"/>
        <v>251.6</v>
      </c>
      <c r="G122" s="94"/>
      <c r="H122" s="81" t="s">
        <v>26</v>
      </c>
      <c r="I122" s="81" t="s">
        <v>86</v>
      </c>
      <c r="J122" s="80"/>
      <c r="K122" s="93">
        <f>K123</f>
        <v>231</v>
      </c>
      <c r="L122" s="93">
        <f t="shared" ref="L122:M122" si="67">L123</f>
        <v>249.8</v>
      </c>
      <c r="M122" s="93">
        <f t="shared" si="67"/>
        <v>251.6</v>
      </c>
      <c r="N122" s="97">
        <v>231</v>
      </c>
      <c r="O122" s="98">
        <v>249.8</v>
      </c>
      <c r="P122" s="98">
        <v>251.6</v>
      </c>
      <c r="Q122" s="98"/>
    </row>
    <row r="123" spans="1:135" ht="182.45" customHeight="1">
      <c r="A123" s="72"/>
      <c r="B123" s="95"/>
      <c r="C123" s="83"/>
      <c r="D123" s="38"/>
      <c r="E123" s="93"/>
      <c r="F123" s="93"/>
      <c r="G123" s="60" t="s">
        <v>8</v>
      </c>
      <c r="H123" s="81" t="s">
        <v>26</v>
      </c>
      <c r="I123" s="81" t="s">
        <v>86</v>
      </c>
      <c r="J123" s="80">
        <v>240</v>
      </c>
      <c r="K123" s="78">
        <v>231</v>
      </c>
      <c r="L123" s="78">
        <v>249.8</v>
      </c>
      <c r="M123" s="78">
        <v>251.6</v>
      </c>
      <c r="N123" s="97"/>
      <c r="O123" s="98"/>
      <c r="P123" s="98"/>
      <c r="Q123" s="98"/>
    </row>
    <row r="124" spans="1:135" ht="89.45" customHeight="1">
      <c r="A124" s="72">
        <v>35</v>
      </c>
      <c r="B124" s="82" t="s">
        <v>120</v>
      </c>
      <c r="C124" s="83" t="s">
        <v>17</v>
      </c>
      <c r="D124" s="71">
        <f>K124</f>
        <v>13505.4</v>
      </c>
      <c r="E124" s="71">
        <f t="shared" ref="E124:F124" si="68">L124</f>
        <v>13506.7</v>
      </c>
      <c r="F124" s="71">
        <f t="shared" si="68"/>
        <v>13506.7</v>
      </c>
      <c r="G124" s="94"/>
      <c r="H124" s="81" t="s">
        <v>26</v>
      </c>
      <c r="I124" s="81" t="s">
        <v>87</v>
      </c>
      <c r="J124" s="80"/>
      <c r="K124" s="93">
        <f>K125+K126+K127</f>
        <v>13505.4</v>
      </c>
      <c r="L124" s="93">
        <f t="shared" ref="L124:M124" si="69">L125+L126+L127</f>
        <v>13506.7</v>
      </c>
      <c r="M124" s="93">
        <f t="shared" si="69"/>
        <v>13506.7</v>
      </c>
      <c r="N124" s="97">
        <v>13505.4</v>
      </c>
      <c r="O124" s="98">
        <v>13506.7</v>
      </c>
      <c r="P124" s="98">
        <v>13506.7</v>
      </c>
      <c r="Q124" s="98"/>
    </row>
    <row r="125" spans="1:135" ht="210" customHeight="1">
      <c r="A125" s="72"/>
      <c r="B125" s="95"/>
      <c r="C125" s="83"/>
      <c r="D125" s="38"/>
      <c r="E125" s="93"/>
      <c r="F125" s="93"/>
      <c r="G125" s="60" t="s">
        <v>104</v>
      </c>
      <c r="H125" s="81" t="s">
        <v>26</v>
      </c>
      <c r="I125" s="81" t="s">
        <v>87</v>
      </c>
      <c r="J125" s="80">
        <v>240</v>
      </c>
      <c r="K125" s="78">
        <v>128.4</v>
      </c>
      <c r="L125" s="78">
        <v>128.69999999999999</v>
      </c>
      <c r="M125" s="78">
        <v>128.69999999999999</v>
      </c>
      <c r="N125" s="97"/>
      <c r="O125" s="98"/>
      <c r="P125" s="98"/>
      <c r="Q125" s="98"/>
    </row>
    <row r="126" spans="1:135" ht="33" customHeight="1">
      <c r="A126" s="72"/>
      <c r="B126" s="95"/>
      <c r="C126" s="83"/>
      <c r="D126" s="38"/>
      <c r="E126" s="93"/>
      <c r="F126" s="93"/>
      <c r="G126" s="94"/>
      <c r="H126" s="81" t="s">
        <v>26</v>
      </c>
      <c r="I126" s="81" t="s">
        <v>87</v>
      </c>
      <c r="J126" s="80">
        <v>310</v>
      </c>
      <c r="K126" s="78">
        <v>13232.4</v>
      </c>
      <c r="L126" s="78">
        <v>13233.2</v>
      </c>
      <c r="M126" s="78">
        <v>13233.2</v>
      </c>
      <c r="N126" s="97"/>
      <c r="O126" s="98"/>
      <c r="P126" s="98"/>
      <c r="Q126" s="98"/>
    </row>
    <row r="127" spans="1:135" ht="33" customHeight="1">
      <c r="A127" s="72"/>
      <c r="B127" s="95"/>
      <c r="C127" s="83"/>
      <c r="D127" s="38"/>
      <c r="E127" s="93"/>
      <c r="F127" s="93"/>
      <c r="G127" s="94"/>
      <c r="H127" s="81" t="s">
        <v>26</v>
      </c>
      <c r="I127" s="81" t="s">
        <v>87</v>
      </c>
      <c r="J127" s="80">
        <v>320</v>
      </c>
      <c r="K127" s="78">
        <v>144.6</v>
      </c>
      <c r="L127" s="78">
        <v>144.80000000000001</v>
      </c>
      <c r="M127" s="78">
        <v>144.80000000000001</v>
      </c>
      <c r="N127" s="97"/>
      <c r="O127" s="98"/>
      <c r="P127" s="98"/>
      <c r="Q127" s="98"/>
    </row>
    <row r="128" spans="1:135" ht="81" customHeight="1">
      <c r="A128" s="72">
        <v>36</v>
      </c>
      <c r="B128" s="60" t="s">
        <v>120</v>
      </c>
      <c r="C128" s="83" t="s">
        <v>17</v>
      </c>
      <c r="D128" s="71">
        <f>K128</f>
        <v>282.2</v>
      </c>
      <c r="E128" s="71">
        <f t="shared" ref="E128:F128" si="70">L128</f>
        <v>293.5</v>
      </c>
      <c r="F128" s="71">
        <f t="shared" si="70"/>
        <v>305.2</v>
      </c>
      <c r="G128" s="60"/>
      <c r="H128" s="81" t="s">
        <v>26</v>
      </c>
      <c r="I128" s="81" t="s">
        <v>88</v>
      </c>
      <c r="J128" s="80"/>
      <c r="K128" s="93">
        <f>K129+K130</f>
        <v>282.2</v>
      </c>
      <c r="L128" s="93">
        <f t="shared" ref="L128:M128" si="71">L129+L130</f>
        <v>293.5</v>
      </c>
      <c r="M128" s="93">
        <f t="shared" si="71"/>
        <v>305.2</v>
      </c>
      <c r="N128" s="97">
        <v>282.2</v>
      </c>
      <c r="O128" s="98">
        <v>293.5</v>
      </c>
      <c r="P128" s="98">
        <v>305.2</v>
      </c>
      <c r="Q128" s="98"/>
    </row>
    <row r="129" spans="1:17" ht="154.9" customHeight="1">
      <c r="A129" s="72"/>
      <c r="B129" s="94"/>
      <c r="C129" s="83"/>
      <c r="D129" s="38"/>
      <c r="E129" s="93"/>
      <c r="F129" s="93"/>
      <c r="G129" s="60" t="s">
        <v>24</v>
      </c>
      <c r="H129" s="81" t="s">
        <v>26</v>
      </c>
      <c r="I129" s="81" t="s">
        <v>88</v>
      </c>
      <c r="J129" s="80">
        <v>240</v>
      </c>
      <c r="K129" s="78">
        <v>4.2</v>
      </c>
      <c r="L129" s="78">
        <v>4.3</v>
      </c>
      <c r="M129" s="78">
        <v>4.5</v>
      </c>
      <c r="N129" s="97"/>
      <c r="O129" s="98"/>
      <c r="P129" s="98"/>
      <c r="Q129" s="98"/>
    </row>
    <row r="130" spans="1:17" ht="21.6" customHeight="1">
      <c r="A130" s="72"/>
      <c r="B130" s="94"/>
      <c r="C130" s="83"/>
      <c r="D130" s="38"/>
      <c r="E130" s="93"/>
      <c r="F130" s="93"/>
      <c r="G130" s="94"/>
      <c r="H130" s="81" t="s">
        <v>26</v>
      </c>
      <c r="I130" s="81" t="s">
        <v>88</v>
      </c>
      <c r="J130" s="80">
        <v>310</v>
      </c>
      <c r="K130" s="78">
        <v>278</v>
      </c>
      <c r="L130" s="78">
        <v>289.2</v>
      </c>
      <c r="M130" s="78">
        <v>300.7</v>
      </c>
      <c r="N130" s="97"/>
      <c r="O130" s="98"/>
      <c r="P130" s="98"/>
      <c r="Q130" s="98"/>
    </row>
    <row r="131" spans="1:17" ht="106.9" customHeight="1">
      <c r="A131" s="72">
        <v>37</v>
      </c>
      <c r="B131" s="60" t="s">
        <v>119</v>
      </c>
      <c r="C131" s="83" t="s">
        <v>90</v>
      </c>
      <c r="D131" s="71">
        <f>K131</f>
        <v>15400</v>
      </c>
      <c r="E131" s="71">
        <f t="shared" ref="E131:F131" si="72">L131</f>
        <v>16650.2</v>
      </c>
      <c r="F131" s="71">
        <f t="shared" si="72"/>
        <v>16767.599999999999</v>
      </c>
      <c r="G131" s="94"/>
      <c r="H131" s="81" t="s">
        <v>26</v>
      </c>
      <c r="I131" s="81" t="s">
        <v>89</v>
      </c>
      <c r="J131" s="80"/>
      <c r="K131" s="93">
        <f>K132</f>
        <v>15400</v>
      </c>
      <c r="L131" s="93">
        <f t="shared" ref="L131:M131" si="73">L132</f>
        <v>16650.2</v>
      </c>
      <c r="M131" s="93">
        <f t="shared" si="73"/>
        <v>16767.599999999999</v>
      </c>
      <c r="N131" s="97">
        <v>15400</v>
      </c>
      <c r="O131" s="98">
        <v>16650.2</v>
      </c>
      <c r="P131" s="98">
        <v>16767.599999999999</v>
      </c>
      <c r="Q131" s="98"/>
    </row>
    <row r="132" spans="1:17" ht="182.45" customHeight="1">
      <c r="A132" s="72"/>
      <c r="B132" s="94"/>
      <c r="C132" s="83"/>
      <c r="D132" s="38"/>
      <c r="E132" s="93"/>
      <c r="F132" s="93"/>
      <c r="G132" s="60" t="s">
        <v>98</v>
      </c>
      <c r="H132" s="81" t="s">
        <v>26</v>
      </c>
      <c r="I132" s="81" t="s">
        <v>89</v>
      </c>
      <c r="J132" s="80">
        <v>320</v>
      </c>
      <c r="K132" s="78">
        <v>15400</v>
      </c>
      <c r="L132" s="78">
        <v>16650.2</v>
      </c>
      <c r="M132" s="78">
        <v>16767.599999999999</v>
      </c>
      <c r="N132" s="97"/>
      <c r="O132" s="98"/>
      <c r="P132" s="98"/>
      <c r="Q132" s="98"/>
    </row>
    <row r="133" spans="1:17">
      <c r="A133" s="25"/>
      <c r="B133" s="23"/>
      <c r="C133" s="27"/>
      <c r="D133" s="35">
        <f>D18+D21+D26+D29+D32+D35+D38+D41+D44+D47+D50+D53+D61+D64+D67+D72+D75+D78+D81+D84+D87+D90+D93+D95+D98+D101+D104+D106+D108+D111+D113+D117+D70+D119+D122+D124+D128+D131</f>
        <v>837006.09999999986</v>
      </c>
      <c r="E133" s="93">
        <f t="shared" ref="E133:F133" si="74">E18+E21+E26+E29+E32+E35+E38+E41+E44+E47+E50+E53+E61+E64+E67+E72+E75+E78+E81+E84+E87+E90+E93+E95+E98+E101+E104+E106+E108+E111+E113+E117+E70+E119+E122+E124+E128+E131</f>
        <v>842112.1</v>
      </c>
      <c r="F133" s="93">
        <f t="shared" si="74"/>
        <v>869334.69999999972</v>
      </c>
      <c r="G133" s="63"/>
      <c r="H133" s="32"/>
      <c r="I133" s="32"/>
      <c r="J133" s="32"/>
      <c r="K133" s="93">
        <f t="shared" ref="K133:M133" si="75">K18+K21+K26+K29+K32+K35+K38+K41+K44+K47+K50+K53+K61+K64+K67+K72+K75+K78+K81+K84+K87+K90+K93+K95+K98+K101+K104+K106+K108+K111+K113+K117+K70+K119+K122+K124+K128+K131</f>
        <v>837006.09999999986</v>
      </c>
      <c r="L133" s="93">
        <f t="shared" si="75"/>
        <v>842112.1</v>
      </c>
      <c r="M133" s="93">
        <f t="shared" si="75"/>
        <v>869334.69999999972</v>
      </c>
      <c r="N133" s="97">
        <f>SUM(N18:N131)</f>
        <v>837006.09999999986</v>
      </c>
      <c r="O133" s="97">
        <f t="shared" ref="O133:P133" si="76">SUM(O18:O131)</f>
        <v>842112.10000000009</v>
      </c>
      <c r="P133" s="97">
        <f t="shared" si="76"/>
        <v>869334.69999999984</v>
      </c>
      <c r="Q133" s="98"/>
    </row>
    <row r="134" spans="1:17" ht="15.75">
      <c r="A134" s="7"/>
    </row>
    <row r="142" spans="1:17" ht="18.75" customHeight="1">
      <c r="B142" s="3"/>
    </row>
  </sheetData>
  <autoFilter ref="N16:P133"/>
  <mergeCells count="22">
    <mergeCell ref="A6:M6"/>
    <mergeCell ref="A1:M1"/>
    <mergeCell ref="A2:M2"/>
    <mergeCell ref="A3:M3"/>
    <mergeCell ref="A4:M4"/>
    <mergeCell ref="A5:M5"/>
    <mergeCell ref="A7:M7"/>
    <mergeCell ref="A8:M8"/>
    <mergeCell ref="A9:M9"/>
    <mergeCell ref="A10:M10"/>
    <mergeCell ref="K15:K16"/>
    <mergeCell ref="A13:M13"/>
    <mergeCell ref="A15:A16"/>
    <mergeCell ref="D15:D16"/>
    <mergeCell ref="B15:B16"/>
    <mergeCell ref="F15:F16"/>
    <mergeCell ref="E15:E16"/>
    <mergeCell ref="C15:C16"/>
    <mergeCell ref="G15:G16"/>
    <mergeCell ref="M15:M16"/>
    <mergeCell ref="H15:J15"/>
    <mergeCell ref="L15:L16"/>
  </mergeCells>
  <phoneticPr fontId="8" type="noConversion"/>
  <pageMargins left="0.16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2023-11-21T08:09:25Z</cp:lastPrinted>
  <dcterms:created xsi:type="dcterms:W3CDTF">2013-10-31T09:42:45Z</dcterms:created>
  <dcterms:modified xsi:type="dcterms:W3CDTF">2023-12-27T12:11:43Z</dcterms:modified>
</cp:coreProperties>
</file>