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8"/>
  </bookViews>
  <sheets>
    <sheet name="Приложение " sheetId="1" r:id="rId1"/>
  </sheets>
  <definedNames>
    <definedName name="_xlnm.Print_Area" localSheetId="0">'Приложение '!$A$5:$M$142</definedName>
  </definedNames>
  <calcPr calcId="125725"/>
</workbook>
</file>

<file path=xl/calcChain.xml><?xml version="1.0" encoding="utf-8"?>
<calcChain xmlns="http://schemas.openxmlformats.org/spreadsheetml/2006/main">
  <c r="L138" i="1"/>
  <c r="E138" s="1"/>
  <c r="M138"/>
  <c r="F138" s="1"/>
  <c r="D138"/>
  <c r="K138"/>
  <c r="E131"/>
  <c r="F131"/>
  <c r="D131"/>
  <c r="L131"/>
  <c r="M131"/>
  <c r="K131"/>
  <c r="E126"/>
  <c r="F126"/>
  <c r="D126"/>
  <c r="L126"/>
  <c r="M126"/>
  <c r="K126"/>
  <c r="E124"/>
  <c r="F124"/>
  <c r="D124"/>
  <c r="L124"/>
  <c r="M124"/>
  <c r="K124"/>
  <c r="E121"/>
  <c r="F121"/>
  <c r="D121"/>
  <c r="L121"/>
  <c r="M121"/>
  <c r="K121"/>
  <c r="L113"/>
  <c r="M113"/>
  <c r="F113" s="1"/>
  <c r="E113"/>
  <c r="D113"/>
  <c r="K113"/>
  <c r="L110"/>
  <c r="E110" s="1"/>
  <c r="M110"/>
  <c r="F110"/>
  <c r="D110"/>
  <c r="K110"/>
  <c r="E107"/>
  <c r="F107"/>
  <c r="D107"/>
  <c r="L107"/>
  <c r="M107"/>
  <c r="K107"/>
  <c r="E102"/>
  <c r="F102"/>
  <c r="D102"/>
  <c r="L102"/>
  <c r="M102"/>
  <c r="K102"/>
  <c r="E99"/>
  <c r="F99"/>
  <c r="D99"/>
  <c r="L99"/>
  <c r="M99"/>
  <c r="K99"/>
  <c r="L96"/>
  <c r="M96"/>
  <c r="K96"/>
  <c r="E96"/>
  <c r="F96"/>
  <c r="D96"/>
  <c r="K84"/>
  <c r="L66"/>
  <c r="M66"/>
  <c r="K66"/>
  <c r="L67"/>
  <c r="M67"/>
  <c r="K67"/>
  <c r="M63"/>
  <c r="L63"/>
  <c r="E63" s="1"/>
  <c r="K63"/>
  <c r="F63"/>
  <c r="D63"/>
  <c r="L59"/>
  <c r="M59"/>
  <c r="F59" s="1"/>
  <c r="E59"/>
  <c r="D59"/>
  <c r="K59"/>
  <c r="M55"/>
  <c r="K55"/>
  <c r="L52"/>
  <c r="M52"/>
  <c r="K52"/>
  <c r="L48"/>
  <c r="K48"/>
  <c r="K43"/>
  <c r="L39"/>
  <c r="M39"/>
  <c r="K39"/>
  <c r="K36"/>
  <c r="K72"/>
  <c r="M72"/>
  <c r="L72"/>
  <c r="D141" l="1"/>
  <c r="K141"/>
  <c r="F141"/>
  <c r="E141"/>
  <c r="L141"/>
  <c r="M141"/>
</calcChain>
</file>

<file path=xl/sharedStrings.xml><?xml version="1.0" encoding="utf-8"?>
<sst xmlns="http://schemas.openxmlformats.org/spreadsheetml/2006/main" count="243" uniqueCount="165">
  <si>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</si>
  <si>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</si>
  <si>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</si>
  <si>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</si>
  <si>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</si>
  <si>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</si>
  <si>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</si>
  <si>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</si>
  <si>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</si>
  <si>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</si>
  <si>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</si>
  <si>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</si>
  <si>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</si>
  <si>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</si>
  <si>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</si>
  <si>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</si>
  <si>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</si>
  <si>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</si>
  <si>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</si>
  <si>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</si>
  <si>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</si>
  <si>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</si>
  <si>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</si>
  <si>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</si>
  <si>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</si>
  <si>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</si>
  <si>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</si>
  <si>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</si>
  <si>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</si>
  <si>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</si>
  <si>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</si>
  <si>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</si>
  <si>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</si>
  <si>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</si>
  <si>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</si>
  <si>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</si>
  <si>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</si>
  <si>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</si>
  <si>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</si>
  <si>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</si>
  <si>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</si>
  <si>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</si>
  <si>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</si>
  <si>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</si>
  <si>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</si>
  <si>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</si>
  <si>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</si>
  <si>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</si>
  <si>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</si>
  <si>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</si>
  <si>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</si>
  <si>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</si>
  <si>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</si>
  <si>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</si>
  <si>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</si>
  <si>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</si>
  <si>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</si>
  <si>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</si>
  <si>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</si>
  <si>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</si>
  <si>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</si>
  <si>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</si>
  <si>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</si>
  <si>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</si>
  <si>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</si>
  <si>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</si>
  <si>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</si>
  <si>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</si>
  <si>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</si>
  <si>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</si>
  <si>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</si>
  <si>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</si>
  <si>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</si>
  <si>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</si>
  <si>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</si>
  <si>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</si>
  <si>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</si>
  <si>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</si>
  <si>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</si>
  <si>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</si>
  <si>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</si>
  <si>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</si>
  <si>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</si>
  <si>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</si>
  <si>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</si>
  <si>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</si>
  <si>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</si>
  <si>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</si>
  <si>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</si>
  <si>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</si>
  <si>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</si>
  <si>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</si>
  <si>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</si>
  <si>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</si>
  <si>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</si>
  <si>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</si>
  <si>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</si>
  <si>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</si>
  <si>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</si>
  <si>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</si>
  <si>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</si>
  <si>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1006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</si>
  <si>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</si>
  <si>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</si>
  <si>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</si>
  <si>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</si>
  <si>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</si>
  <si>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</si>
  <si>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</si>
  <si>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</si>
  <si>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</si>
  <si>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</si>
  <si>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</si>
  <si>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</si>
  <si>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</si>
  <si>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</si>
  <si>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</si>
  <si>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</si>
  <si>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</si>
  <si>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</si>
  <si>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</si>
  <si>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</si>
  <si>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</si>
  <si>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</si>
  <si>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</si>
  <si>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</si>
  <si>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</si>
  <si>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</si>
  <si>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</si>
  <si>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</si>
  <si>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</si>
  <si>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</si>
  <si>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</si>
  <si>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</si>
  <si>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</si>
  <si>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</si>
  <si>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</si>
  <si>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</si>
  <si>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</si>
  <si>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</si>
  <si>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</si>
  <si>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</si>
  <si>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</si>
  <si>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</si>
  <si>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</si>
  <si>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</si>
  <si>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</si>
  <si>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</si>
  <si>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</si>
  <si>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</si>
  <si>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</si>
  <si>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</si>
  <si>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</si>
  <si>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 xml:space="preserve"> "О бюджете Орловского района на 2023 год</t>
  </si>
  <si>
    <t>и на плановый период 2024 и 2025годов"</t>
  </si>
  <si>
    <t xml:space="preserve">Распределение субвенций бюджету Орловского района  на 2023 год и на плановый период  2024  и  2025 годов </t>
  </si>
  <si>
    <t>2023 год    Сумма (тыс.руб)</t>
  </si>
  <si>
    <t>2025 год Сумма (тыс.руб)</t>
  </si>
  <si>
    <t>9990072290</t>
  </si>
  <si>
    <t>Приложение 6</t>
  </si>
  <si>
    <t>О  внесении изменений в Решение Собрания депутатов Орловского района</t>
  </si>
  <si>
    <t>от 23.12.2022 г.№ 63 "О бюджете Орловского района на 2023 год</t>
  </si>
  <si>
    <t>и на плановый период 2024 и 2025 годов"</t>
  </si>
  <si>
    <t>Приложение 8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</si>
  <si>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,1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, 1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статьи 13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</si>
</sst>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13" fillId="0" borderId="0" xfId="0" applyFont="1" applyFill="1" applyAlignment="1"/>
    <xf numFmtId="0" fontId="14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0" xfId="0" applyFont="1" applyFill="1" applyBorder="1"/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9" fillId="0" borderId="1" xfId="0" applyFont="1" applyFill="1" applyBorder="1"/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21" fillId="0" borderId="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50"/>
  <sheetViews>
    <sheetView tabSelected="1" topLeftCell="A140" zoomScaleNormal="100" zoomScaleSheetLayoutView="100" workbookViewId="0">
      <selection activeCell="D141" sqref="D22:N141"/>
    </sheetView>
  </sheetViews>
  <sheetFormatPr defaultColWidth="9.109375" defaultRowHeight="14.4"/>
  <cols>
    <col min="1" max="1" width="7" style="1" customWidth="1"/>
    <col min="2" max="2" width="24" style="1" customWidth="1"/>
    <col min="3" max="3" width="19.88671875" style="2" customWidth="1"/>
    <col min="4" max="4" width="13.109375" style="4" customWidth="1"/>
    <col min="5" max="5" width="9.88671875" style="1" customWidth="1"/>
    <col min="6" max="6" width="12" style="1" customWidth="1"/>
    <col min="7" max="7" width="24.6640625" style="1" customWidth="1"/>
    <col min="8" max="8" width="9.109375" style="1"/>
    <col min="9" max="9" width="11.44140625" style="1" customWidth="1"/>
    <col min="10" max="10" width="9.109375" style="1"/>
    <col min="11" max="11" width="11.5546875" style="6" customWidth="1"/>
    <col min="12" max="12" width="11.5546875" style="1" customWidth="1"/>
    <col min="13" max="13" width="16.44140625" style="1" customWidth="1"/>
    <col min="14" max="146" width="9.109375" style="10"/>
    <col min="147" max="16384" width="9.109375" style="1"/>
  </cols>
  <sheetData>
    <row r="1" spans="1:20" ht="15.6" hidden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20" ht="15.6" hidden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0" ht="15.6" hidden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20" ht="15.6" hidden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20" ht="15.6" hidden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0" ht="15.6" hidden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20" ht="15.6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47" t="s">
        <v>159</v>
      </c>
      <c r="M7" s="47"/>
    </row>
    <row r="8" spans="1:20" ht="15.6">
      <c r="A8" s="22"/>
      <c r="B8" s="22"/>
      <c r="C8" s="22"/>
      <c r="D8" s="22"/>
      <c r="E8" s="22"/>
      <c r="F8" s="22"/>
      <c r="G8" s="22"/>
      <c r="H8" s="22"/>
      <c r="I8" s="45" t="s">
        <v>56</v>
      </c>
      <c r="J8" s="45"/>
      <c r="K8" s="45"/>
      <c r="L8" s="45"/>
      <c r="M8" s="45"/>
      <c r="N8" s="21"/>
      <c r="O8" s="21"/>
      <c r="P8" s="21"/>
      <c r="Q8" s="21"/>
      <c r="R8" s="21"/>
      <c r="S8" s="21"/>
      <c r="T8" s="21"/>
    </row>
    <row r="9" spans="1:20" ht="15.6">
      <c r="A9" s="22"/>
      <c r="B9" s="22"/>
      <c r="C9" s="22"/>
      <c r="D9" s="22"/>
      <c r="E9" s="22"/>
      <c r="F9" s="22"/>
      <c r="G9" s="45" t="s">
        <v>160</v>
      </c>
      <c r="H9" s="45"/>
      <c r="I9" s="45"/>
      <c r="J9" s="45"/>
      <c r="K9" s="45"/>
      <c r="L9" s="45"/>
      <c r="M9" s="45"/>
      <c r="N9" s="21"/>
      <c r="O9" s="21"/>
      <c r="P9" s="21"/>
      <c r="Q9" s="21"/>
      <c r="R9" s="21"/>
      <c r="S9" s="21"/>
      <c r="T9" s="21"/>
    </row>
    <row r="10" spans="1:20" ht="15.6">
      <c r="A10" s="22"/>
      <c r="B10" s="22"/>
      <c r="C10" s="22"/>
      <c r="D10" s="22"/>
      <c r="E10" s="22"/>
      <c r="F10" s="22"/>
      <c r="G10" s="45" t="s">
        <v>161</v>
      </c>
      <c r="H10" s="45"/>
      <c r="I10" s="45"/>
      <c r="J10" s="45"/>
      <c r="K10" s="45"/>
      <c r="L10" s="45"/>
      <c r="M10" s="45"/>
      <c r="N10" s="21"/>
      <c r="O10" s="21"/>
      <c r="P10" s="21"/>
      <c r="Q10" s="21"/>
      <c r="R10" s="21"/>
      <c r="S10" s="21"/>
      <c r="T10" s="21"/>
    </row>
    <row r="11" spans="1:20" ht="15.6">
      <c r="A11" s="22"/>
      <c r="B11" s="22"/>
      <c r="C11" s="22"/>
      <c r="D11" s="22"/>
      <c r="E11" s="22"/>
      <c r="F11" s="22"/>
      <c r="G11" s="45" t="s">
        <v>162</v>
      </c>
      <c r="H11" s="45"/>
      <c r="I11" s="45"/>
      <c r="J11" s="45"/>
      <c r="K11" s="45"/>
      <c r="L11" s="45"/>
      <c r="M11" s="45"/>
      <c r="N11" s="21"/>
      <c r="O11" s="21"/>
      <c r="P11" s="21"/>
      <c r="Q11" s="21"/>
      <c r="R11" s="21"/>
      <c r="S11" s="21"/>
      <c r="T11" s="21"/>
    </row>
    <row r="12" spans="1:20" ht="15.6">
      <c r="A12" s="22"/>
      <c r="B12" s="22"/>
      <c r="C12" s="22"/>
      <c r="D12" s="22"/>
      <c r="E12" s="22"/>
      <c r="F12" s="22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0" ht="15.6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20" ht="14.4" customHeight="1">
      <c r="A14" s="44" t="s">
        <v>163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20" ht="14.4" customHeight="1">
      <c r="A15" s="45" t="s">
        <v>56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20" ht="14.4" customHeight="1">
      <c r="A16" s="45" t="s">
        <v>153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4" ht="14.4" customHeight="1">
      <c r="A17" s="45" t="s">
        <v>154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4" ht="14.4" customHeigh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1:14" ht="14.4" customHeight="1">
      <c r="G19" s="23"/>
      <c r="H19" s="23"/>
      <c r="I19" s="23"/>
      <c r="J19" s="23"/>
      <c r="K19" s="5"/>
      <c r="L19" s="23"/>
      <c r="M19" s="23"/>
    </row>
    <row r="20" spans="1:14" ht="15.6">
      <c r="A20" s="46" t="s">
        <v>155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</row>
    <row r="22" spans="1:14" ht="51.75" customHeight="1">
      <c r="A22" s="36" t="s">
        <v>0</v>
      </c>
      <c r="B22" s="39" t="s">
        <v>2</v>
      </c>
      <c r="C22" s="43" t="s">
        <v>3</v>
      </c>
      <c r="D22" s="48" t="s">
        <v>156</v>
      </c>
      <c r="E22" s="49" t="s">
        <v>109</v>
      </c>
      <c r="F22" s="49" t="s">
        <v>157</v>
      </c>
      <c r="G22" s="50" t="s">
        <v>82</v>
      </c>
      <c r="H22" s="49" t="s">
        <v>4</v>
      </c>
      <c r="I22" s="49"/>
      <c r="J22" s="49"/>
      <c r="K22" s="48" t="s">
        <v>156</v>
      </c>
      <c r="L22" s="49" t="s">
        <v>109</v>
      </c>
      <c r="M22" s="49" t="s">
        <v>157</v>
      </c>
      <c r="N22" s="51"/>
    </row>
    <row r="23" spans="1:14" ht="39.6">
      <c r="A23" s="36"/>
      <c r="B23" s="39"/>
      <c r="C23" s="43"/>
      <c r="D23" s="48"/>
      <c r="E23" s="49"/>
      <c r="F23" s="49"/>
      <c r="G23" s="50"/>
      <c r="H23" s="52" t="s">
        <v>5</v>
      </c>
      <c r="I23" s="52" t="s">
        <v>6</v>
      </c>
      <c r="J23" s="52" t="s">
        <v>7</v>
      </c>
      <c r="K23" s="48"/>
      <c r="L23" s="49"/>
      <c r="M23" s="49"/>
      <c r="N23" s="51"/>
    </row>
    <row r="24" spans="1:14">
      <c r="A24" s="28">
        <v>1</v>
      </c>
      <c r="B24" s="29">
        <v>2</v>
      </c>
      <c r="C24" s="30">
        <v>3</v>
      </c>
      <c r="D24" s="53">
        <v>4</v>
      </c>
      <c r="E24" s="52">
        <v>5</v>
      </c>
      <c r="F24" s="52">
        <v>6</v>
      </c>
      <c r="G24" s="52">
        <v>7</v>
      </c>
      <c r="H24" s="52">
        <v>8</v>
      </c>
      <c r="I24" s="52">
        <v>9</v>
      </c>
      <c r="J24" s="52">
        <v>10</v>
      </c>
      <c r="K24" s="54">
        <v>11</v>
      </c>
      <c r="L24" s="52">
        <v>12</v>
      </c>
      <c r="M24" s="52">
        <v>13</v>
      </c>
      <c r="N24" s="51"/>
    </row>
    <row r="25" spans="1:14" ht="43.95" customHeight="1">
      <c r="A25" s="24">
        <v>1</v>
      </c>
      <c r="B25" s="26" t="s">
        <v>112</v>
      </c>
      <c r="C25" s="27" t="s">
        <v>1</v>
      </c>
      <c r="D25" s="52">
        <v>21482.1</v>
      </c>
      <c r="E25" s="52">
        <v>20226.5</v>
      </c>
      <c r="F25" s="55">
        <v>20227.3</v>
      </c>
      <c r="G25" s="56"/>
      <c r="H25" s="57"/>
      <c r="I25" s="57"/>
      <c r="J25" s="57"/>
      <c r="K25" s="52">
        <v>21482.1</v>
      </c>
      <c r="L25" s="52">
        <v>20226.5</v>
      </c>
      <c r="M25" s="55">
        <v>20227.3</v>
      </c>
      <c r="N25" s="51"/>
    </row>
    <row r="26" spans="1:14" ht="151.19999999999999" customHeight="1">
      <c r="A26" s="24"/>
      <c r="B26" s="26"/>
      <c r="C26" s="27"/>
      <c r="D26" s="58"/>
      <c r="E26" s="52"/>
      <c r="F26" s="52"/>
      <c r="G26" s="59" t="s">
        <v>8</v>
      </c>
      <c r="H26" s="57">
        <v>1003</v>
      </c>
      <c r="I26" s="60" t="s">
        <v>61</v>
      </c>
      <c r="J26" s="57">
        <v>240</v>
      </c>
      <c r="K26" s="61">
        <v>284</v>
      </c>
      <c r="L26" s="61">
        <v>270</v>
      </c>
      <c r="M26" s="61">
        <v>270</v>
      </c>
      <c r="N26" s="51"/>
    </row>
    <row r="27" spans="1:14" ht="14.25" customHeight="1">
      <c r="A27" s="24"/>
      <c r="B27" s="26"/>
      <c r="C27" s="27"/>
      <c r="D27" s="58"/>
      <c r="E27" s="52"/>
      <c r="F27" s="52"/>
      <c r="G27" s="56"/>
      <c r="H27" s="57">
        <v>1003</v>
      </c>
      <c r="I27" s="60" t="s">
        <v>61</v>
      </c>
      <c r="J27" s="57">
        <v>320</v>
      </c>
      <c r="K27" s="62">
        <v>21198.1</v>
      </c>
      <c r="L27" s="62">
        <v>19956.5</v>
      </c>
      <c r="M27" s="62">
        <v>19957.3</v>
      </c>
      <c r="N27" s="51"/>
    </row>
    <row r="28" spans="1:14" ht="72" customHeight="1">
      <c r="A28" s="24">
        <v>2</v>
      </c>
      <c r="B28" s="26" t="s">
        <v>9</v>
      </c>
      <c r="C28" s="27" t="s">
        <v>22</v>
      </c>
      <c r="D28" s="55">
        <v>2372.5</v>
      </c>
      <c r="E28" s="55">
        <v>1907.8</v>
      </c>
      <c r="F28" s="55">
        <v>1979.1</v>
      </c>
      <c r="G28" s="56"/>
      <c r="H28" s="57"/>
      <c r="I28" s="60"/>
      <c r="J28" s="57"/>
      <c r="K28" s="55">
        <v>2372.5</v>
      </c>
      <c r="L28" s="55">
        <v>1907.8</v>
      </c>
      <c r="M28" s="55">
        <v>1979.1</v>
      </c>
      <c r="N28" s="51"/>
    </row>
    <row r="29" spans="1:14" ht="123" customHeight="1">
      <c r="A29" s="24"/>
      <c r="B29" s="26"/>
      <c r="C29" s="27"/>
      <c r="D29" s="58"/>
      <c r="E29" s="52"/>
      <c r="F29" s="52"/>
      <c r="G29" s="63" t="s">
        <v>78</v>
      </c>
      <c r="H29" s="60" t="s">
        <v>88</v>
      </c>
      <c r="I29" s="60" t="s">
        <v>74</v>
      </c>
      <c r="J29" s="57">
        <v>120</v>
      </c>
      <c r="K29" s="61">
        <v>1500.2190000000001</v>
      </c>
      <c r="L29" s="57">
        <v>1601.8</v>
      </c>
      <c r="M29" s="61">
        <v>1660.9</v>
      </c>
      <c r="N29" s="51"/>
    </row>
    <row r="30" spans="1:14">
      <c r="A30" s="24"/>
      <c r="B30" s="26"/>
      <c r="C30" s="27"/>
      <c r="D30" s="58"/>
      <c r="E30" s="52"/>
      <c r="F30" s="52"/>
      <c r="G30" s="56"/>
      <c r="H30" s="60" t="s">
        <v>88</v>
      </c>
      <c r="I30" s="60" t="s">
        <v>74</v>
      </c>
      <c r="J30" s="57">
        <v>240</v>
      </c>
      <c r="K30" s="57">
        <v>313.7</v>
      </c>
      <c r="L30" s="57">
        <v>304.8</v>
      </c>
      <c r="M30" s="61">
        <v>317</v>
      </c>
      <c r="N30" s="51"/>
    </row>
    <row r="31" spans="1:14">
      <c r="A31" s="24"/>
      <c r="B31" s="26"/>
      <c r="C31" s="27"/>
      <c r="D31" s="58"/>
      <c r="E31" s="52"/>
      <c r="F31" s="52"/>
      <c r="G31" s="56"/>
      <c r="H31" s="60" t="s">
        <v>88</v>
      </c>
      <c r="I31" s="60" t="s">
        <v>74</v>
      </c>
      <c r="J31" s="57">
        <v>850</v>
      </c>
      <c r="K31" s="61">
        <v>1.181</v>
      </c>
      <c r="L31" s="57">
        <v>1.2</v>
      </c>
      <c r="M31" s="61">
        <v>1.2</v>
      </c>
      <c r="N31" s="51"/>
    </row>
    <row r="32" spans="1:14">
      <c r="A32" s="24"/>
      <c r="B32" s="26"/>
      <c r="C32" s="27"/>
      <c r="D32" s="58"/>
      <c r="E32" s="52"/>
      <c r="F32" s="52"/>
      <c r="G32" s="56"/>
      <c r="H32" s="60" t="s">
        <v>88</v>
      </c>
      <c r="I32" s="60" t="s">
        <v>158</v>
      </c>
      <c r="J32" s="57">
        <v>120</v>
      </c>
      <c r="K32" s="57">
        <v>557.4</v>
      </c>
      <c r="L32" s="57">
        <v>0</v>
      </c>
      <c r="M32" s="61">
        <v>0</v>
      </c>
      <c r="N32" s="51"/>
    </row>
    <row r="33" spans="1:14" ht="94.95" customHeight="1">
      <c r="A33" s="24">
        <v>3</v>
      </c>
      <c r="B33" s="26" t="s">
        <v>113</v>
      </c>
      <c r="C33" s="27" t="s">
        <v>23</v>
      </c>
      <c r="D33" s="52">
        <v>435.3</v>
      </c>
      <c r="E33" s="52">
        <v>432.4</v>
      </c>
      <c r="F33" s="55">
        <v>449.6</v>
      </c>
      <c r="G33" s="64"/>
      <c r="H33" s="60"/>
      <c r="I33" s="60"/>
      <c r="J33" s="57"/>
      <c r="K33" s="52">
        <v>435.3</v>
      </c>
      <c r="L33" s="52">
        <v>432.4</v>
      </c>
      <c r="M33" s="55">
        <v>449.6</v>
      </c>
      <c r="N33" s="51"/>
    </row>
    <row r="34" spans="1:14" ht="205.2" customHeight="1">
      <c r="A34" s="24"/>
      <c r="B34" s="26"/>
      <c r="C34" s="27"/>
      <c r="D34" s="58"/>
      <c r="E34" s="52"/>
      <c r="F34" s="52"/>
      <c r="G34" s="59" t="s">
        <v>15</v>
      </c>
      <c r="H34" s="60" t="s">
        <v>46</v>
      </c>
      <c r="I34" s="60" t="s">
        <v>68</v>
      </c>
      <c r="J34" s="57">
        <v>320</v>
      </c>
      <c r="K34" s="57">
        <v>431.1</v>
      </c>
      <c r="L34" s="61">
        <v>428.2</v>
      </c>
      <c r="M34" s="61">
        <v>445.2</v>
      </c>
      <c r="N34" s="51"/>
    </row>
    <row r="35" spans="1:14" ht="19.5" customHeight="1">
      <c r="A35" s="24"/>
      <c r="B35" s="26"/>
      <c r="C35" s="27"/>
      <c r="D35" s="58"/>
      <c r="E35" s="52"/>
      <c r="F35" s="52"/>
      <c r="G35" s="59"/>
      <c r="H35" s="60" t="s">
        <v>46</v>
      </c>
      <c r="I35" s="60" t="s">
        <v>68</v>
      </c>
      <c r="J35" s="57">
        <v>240</v>
      </c>
      <c r="K35" s="61">
        <v>4.2</v>
      </c>
      <c r="L35" s="61">
        <v>4.2</v>
      </c>
      <c r="M35" s="61">
        <v>4.4000000000000004</v>
      </c>
      <c r="N35" s="51"/>
    </row>
    <row r="36" spans="1:14" ht="150.6" customHeight="1">
      <c r="A36" s="24">
        <v>4</v>
      </c>
      <c r="B36" s="26" t="s">
        <v>149</v>
      </c>
      <c r="C36" s="27" t="s">
        <v>26</v>
      </c>
      <c r="D36" s="55">
        <v>27259</v>
      </c>
      <c r="E36" s="55">
        <v>26574.3</v>
      </c>
      <c r="F36" s="55">
        <v>27615.8</v>
      </c>
      <c r="G36" s="56"/>
      <c r="H36" s="57"/>
      <c r="I36" s="60"/>
      <c r="J36" s="57"/>
      <c r="K36" s="55">
        <f>K37+K38</f>
        <v>27259</v>
      </c>
      <c r="L36" s="55">
        <v>26574.3</v>
      </c>
      <c r="M36" s="55">
        <v>27615.8</v>
      </c>
      <c r="N36" s="51"/>
    </row>
    <row r="37" spans="1:14" ht="229.2" customHeight="1">
      <c r="A37" s="24"/>
      <c r="B37" s="26"/>
      <c r="C37" s="27"/>
      <c r="D37" s="58"/>
      <c r="E37" s="52"/>
      <c r="F37" s="52"/>
      <c r="G37" s="65" t="s">
        <v>150</v>
      </c>
      <c r="H37" s="57">
        <v>1003</v>
      </c>
      <c r="I37" s="60" t="s">
        <v>151</v>
      </c>
      <c r="J37" s="57">
        <v>240</v>
      </c>
      <c r="K37" s="61">
        <v>349</v>
      </c>
      <c r="L37" s="61">
        <v>305</v>
      </c>
      <c r="M37" s="61">
        <v>330</v>
      </c>
      <c r="N37" s="51"/>
    </row>
    <row r="38" spans="1:14">
      <c r="A38" s="24"/>
      <c r="B38" s="26"/>
      <c r="C38" s="27"/>
      <c r="D38" s="58"/>
      <c r="E38" s="52"/>
      <c r="F38" s="52"/>
      <c r="G38" s="56"/>
      <c r="H38" s="57">
        <v>1003</v>
      </c>
      <c r="I38" s="60" t="s">
        <v>151</v>
      </c>
      <c r="J38" s="57">
        <v>320</v>
      </c>
      <c r="K38" s="61">
        <v>26910</v>
      </c>
      <c r="L38" s="57">
        <v>26269.3</v>
      </c>
      <c r="M38" s="61">
        <v>27285.8</v>
      </c>
      <c r="N38" s="51"/>
    </row>
    <row r="39" spans="1:14" ht="84" customHeight="1">
      <c r="A39" s="24">
        <v>5</v>
      </c>
      <c r="B39" s="26" t="s">
        <v>136</v>
      </c>
      <c r="C39" s="27" t="s">
        <v>26</v>
      </c>
      <c r="D39" s="52">
        <v>289.3</v>
      </c>
      <c r="E39" s="52">
        <v>185.3</v>
      </c>
      <c r="F39" s="55">
        <v>192.8</v>
      </c>
      <c r="G39" s="56"/>
      <c r="H39" s="57"/>
      <c r="I39" s="60"/>
      <c r="J39" s="57"/>
      <c r="K39" s="55">
        <f>K40+K41</f>
        <v>289.3</v>
      </c>
      <c r="L39" s="55">
        <f t="shared" ref="L39:M39" si="0">L40+L41</f>
        <v>185.3</v>
      </c>
      <c r="M39" s="55">
        <f t="shared" si="0"/>
        <v>192.79999999999998</v>
      </c>
      <c r="N39" s="51"/>
    </row>
    <row r="40" spans="1:14" ht="168" customHeight="1">
      <c r="A40" s="24"/>
      <c r="B40" s="26"/>
      <c r="C40" s="27"/>
      <c r="D40" s="58"/>
      <c r="E40" s="52"/>
      <c r="F40" s="52"/>
      <c r="G40" s="59" t="s">
        <v>138</v>
      </c>
      <c r="H40" s="57">
        <v>1004</v>
      </c>
      <c r="I40" s="60" t="s">
        <v>137</v>
      </c>
      <c r="J40" s="57">
        <v>240</v>
      </c>
      <c r="K40" s="61">
        <v>1.5</v>
      </c>
      <c r="L40" s="61">
        <v>1.5</v>
      </c>
      <c r="M40" s="61">
        <v>1.7</v>
      </c>
      <c r="N40" s="51"/>
    </row>
    <row r="41" spans="1:14" ht="19.2" customHeight="1">
      <c r="A41" s="24"/>
      <c r="B41" s="26"/>
      <c r="C41" s="27"/>
      <c r="D41" s="58"/>
      <c r="E41" s="52"/>
      <c r="F41" s="52"/>
      <c r="G41" s="59"/>
      <c r="H41" s="57">
        <v>1004</v>
      </c>
      <c r="I41" s="60" t="s">
        <v>137</v>
      </c>
      <c r="J41" s="57">
        <v>320</v>
      </c>
      <c r="K41" s="57">
        <v>287.8</v>
      </c>
      <c r="L41" s="57">
        <v>183.8</v>
      </c>
      <c r="M41" s="61">
        <v>191.1</v>
      </c>
      <c r="N41" s="51"/>
    </row>
    <row r="42" spans="1:14" ht="60.6" hidden="1" customHeight="1">
      <c r="A42" s="37">
        <v>6</v>
      </c>
      <c r="B42" s="35" t="s">
        <v>139</v>
      </c>
      <c r="C42" s="38" t="s">
        <v>24</v>
      </c>
      <c r="D42" s="52">
        <v>303.39999999999998</v>
      </c>
      <c r="E42" s="52">
        <v>487.4</v>
      </c>
      <c r="F42" s="52">
        <v>487.4</v>
      </c>
      <c r="G42" s="66"/>
      <c r="H42" s="67"/>
      <c r="I42" s="68"/>
      <c r="J42" s="67"/>
      <c r="K42" s="52">
        <v>303.39999999999998</v>
      </c>
      <c r="L42" s="52">
        <v>487.4</v>
      </c>
      <c r="M42" s="52">
        <v>487.4</v>
      </c>
      <c r="N42" s="51"/>
    </row>
    <row r="43" spans="1:14" ht="135" customHeight="1">
      <c r="A43" s="37"/>
      <c r="B43" s="35"/>
      <c r="C43" s="38"/>
      <c r="D43" s="52">
        <v>418.4</v>
      </c>
      <c r="E43" s="55">
        <v>496.5</v>
      </c>
      <c r="F43" s="55">
        <v>515.79999999999995</v>
      </c>
      <c r="G43" s="66"/>
      <c r="H43" s="67"/>
      <c r="I43" s="68"/>
      <c r="J43" s="67"/>
      <c r="K43" s="55">
        <f>K45+K46</f>
        <v>418.4</v>
      </c>
      <c r="L43" s="55">
        <v>496.5</v>
      </c>
      <c r="M43" s="55">
        <v>515.79999999999995</v>
      </c>
      <c r="N43" s="51"/>
    </row>
    <row r="44" spans="1:14" ht="27" hidden="1" customHeight="1">
      <c r="A44" s="37"/>
      <c r="B44" s="35"/>
      <c r="C44" s="38"/>
      <c r="D44" s="58"/>
      <c r="E44" s="49"/>
      <c r="F44" s="52"/>
      <c r="G44" s="69" t="s">
        <v>140</v>
      </c>
      <c r="H44" s="67">
        <v>1003</v>
      </c>
      <c r="I44" s="68" t="s">
        <v>141</v>
      </c>
      <c r="J44" s="67">
        <v>240</v>
      </c>
      <c r="K44" s="61"/>
      <c r="L44" s="57"/>
      <c r="M44" s="70"/>
      <c r="N44" s="51"/>
    </row>
    <row r="45" spans="1:14" ht="201" customHeight="1" thickBot="1">
      <c r="A45" s="37"/>
      <c r="B45" s="35"/>
      <c r="C45" s="38"/>
      <c r="D45" s="58"/>
      <c r="E45" s="49"/>
      <c r="F45" s="52"/>
      <c r="G45" s="71"/>
      <c r="H45" s="67"/>
      <c r="I45" s="68"/>
      <c r="J45" s="67"/>
      <c r="K45" s="61">
        <v>6.7</v>
      </c>
      <c r="L45" s="57">
        <v>7.2</v>
      </c>
      <c r="M45" s="72">
        <v>7.5</v>
      </c>
      <c r="N45" s="51"/>
    </row>
    <row r="46" spans="1:14">
      <c r="A46" s="24"/>
      <c r="B46" s="26"/>
      <c r="C46" s="27"/>
      <c r="D46" s="58"/>
      <c r="E46" s="52"/>
      <c r="F46" s="52"/>
      <c r="G46" s="56"/>
      <c r="H46" s="57">
        <v>1003</v>
      </c>
      <c r="I46" s="60" t="s">
        <v>141</v>
      </c>
      <c r="J46" s="57">
        <v>320</v>
      </c>
      <c r="K46" s="61">
        <v>411.7</v>
      </c>
      <c r="L46" s="57">
        <v>489.3</v>
      </c>
      <c r="M46" s="73">
        <v>508.3</v>
      </c>
      <c r="N46" s="51"/>
    </row>
    <row r="47" spans="1:14" ht="60.6" hidden="1" customHeight="1">
      <c r="A47" s="37">
        <v>7</v>
      </c>
      <c r="B47" s="35" t="s">
        <v>114</v>
      </c>
      <c r="C47" s="38" t="s">
        <v>25</v>
      </c>
      <c r="D47" s="55">
        <v>5886.4</v>
      </c>
      <c r="E47" s="55">
        <v>5611.5</v>
      </c>
      <c r="F47" s="55">
        <v>5611.5</v>
      </c>
      <c r="G47" s="66"/>
      <c r="H47" s="67"/>
      <c r="I47" s="68"/>
      <c r="J47" s="67"/>
      <c r="K47" s="55">
        <v>4546.6000000000004</v>
      </c>
      <c r="L47" s="55">
        <v>5611.5</v>
      </c>
      <c r="M47" s="55">
        <v>5611.5</v>
      </c>
      <c r="N47" s="51"/>
    </row>
    <row r="48" spans="1:14" ht="97.2" customHeight="1">
      <c r="A48" s="37"/>
      <c r="B48" s="35"/>
      <c r="C48" s="38"/>
      <c r="D48" s="55">
        <v>2496.6</v>
      </c>
      <c r="E48" s="55">
        <v>4011.3</v>
      </c>
      <c r="F48" s="55">
        <v>4163.8</v>
      </c>
      <c r="G48" s="66"/>
      <c r="H48" s="67"/>
      <c r="I48" s="68"/>
      <c r="J48" s="67"/>
      <c r="K48" s="55">
        <f>K50+K51</f>
        <v>2496.6</v>
      </c>
      <c r="L48" s="55">
        <f t="shared" ref="L48" si="1">L50+L51</f>
        <v>4011.2999999999997</v>
      </c>
      <c r="M48" s="55">
        <v>4163.8</v>
      </c>
      <c r="N48" s="51"/>
    </row>
    <row r="49" spans="1:14" ht="60.6" hidden="1" customHeight="1">
      <c r="A49" s="37"/>
      <c r="B49" s="35"/>
      <c r="C49" s="38"/>
      <c r="D49" s="58"/>
      <c r="E49" s="49"/>
      <c r="F49" s="52"/>
      <c r="G49" s="74" t="s">
        <v>10</v>
      </c>
      <c r="H49" s="67">
        <v>1003</v>
      </c>
      <c r="I49" s="68" t="s">
        <v>70</v>
      </c>
      <c r="J49" s="67">
        <v>240</v>
      </c>
      <c r="K49" s="61"/>
      <c r="L49" s="61"/>
      <c r="M49" s="75">
        <v>40</v>
      </c>
      <c r="N49" s="51"/>
    </row>
    <row r="50" spans="1:14" ht="135.75" customHeight="1">
      <c r="A50" s="37"/>
      <c r="B50" s="35"/>
      <c r="C50" s="38"/>
      <c r="D50" s="58"/>
      <c r="E50" s="49"/>
      <c r="F50" s="52"/>
      <c r="G50" s="76"/>
      <c r="H50" s="67"/>
      <c r="I50" s="68"/>
      <c r="J50" s="67"/>
      <c r="K50" s="61">
        <v>24.2</v>
      </c>
      <c r="L50" s="61">
        <v>38.6</v>
      </c>
      <c r="M50" s="75"/>
      <c r="N50" s="51"/>
    </row>
    <row r="51" spans="1:14">
      <c r="A51" s="13"/>
      <c r="B51" s="13"/>
      <c r="C51" s="14"/>
      <c r="D51" s="77"/>
      <c r="E51" s="78"/>
      <c r="F51" s="79"/>
      <c r="G51" s="70"/>
      <c r="H51" s="80">
        <v>1003</v>
      </c>
      <c r="I51" s="81" t="s">
        <v>70</v>
      </c>
      <c r="J51" s="80">
        <v>320</v>
      </c>
      <c r="K51" s="82">
        <v>2472.4</v>
      </c>
      <c r="L51" s="83">
        <v>3972.7</v>
      </c>
      <c r="M51" s="83">
        <v>4123.8</v>
      </c>
      <c r="N51" s="51"/>
    </row>
    <row r="52" spans="1:14" ht="72.599999999999994" customHeight="1">
      <c r="A52" s="24">
        <v>8</v>
      </c>
      <c r="B52" s="26" t="s">
        <v>11</v>
      </c>
      <c r="C52" s="27" t="s">
        <v>26</v>
      </c>
      <c r="D52" s="55">
        <v>11130.7</v>
      </c>
      <c r="E52" s="55">
        <v>13356.6</v>
      </c>
      <c r="F52" s="55">
        <v>13879.3</v>
      </c>
      <c r="G52" s="56"/>
      <c r="H52" s="56"/>
      <c r="I52" s="84"/>
      <c r="J52" s="56"/>
      <c r="K52" s="55">
        <f>K53+K54</f>
        <v>11130.7</v>
      </c>
      <c r="L52" s="55">
        <f t="shared" ref="L52:M52" si="2">L53+L54</f>
        <v>13356.6</v>
      </c>
      <c r="M52" s="55">
        <f t="shared" si="2"/>
        <v>13879.3</v>
      </c>
      <c r="N52" s="51"/>
    </row>
    <row r="53" spans="1:14" ht="184.8">
      <c r="A53" s="24"/>
      <c r="B53" s="26"/>
      <c r="C53" s="27"/>
      <c r="D53" s="58"/>
      <c r="E53" s="52"/>
      <c r="F53" s="52"/>
      <c r="G53" s="63" t="s">
        <v>18</v>
      </c>
      <c r="H53" s="57">
        <v>1004</v>
      </c>
      <c r="I53" s="60" t="s">
        <v>72</v>
      </c>
      <c r="J53" s="57">
        <v>240</v>
      </c>
      <c r="K53" s="61">
        <v>100.7</v>
      </c>
      <c r="L53" s="61">
        <v>98</v>
      </c>
      <c r="M53" s="61">
        <v>98</v>
      </c>
      <c r="N53" s="51"/>
    </row>
    <row r="54" spans="1:14">
      <c r="A54" s="24"/>
      <c r="B54" s="26"/>
      <c r="C54" s="27"/>
      <c r="D54" s="85"/>
      <c r="E54" s="52"/>
      <c r="F54" s="52"/>
      <c r="G54" s="56"/>
      <c r="H54" s="57">
        <v>1004</v>
      </c>
      <c r="I54" s="60" t="s">
        <v>72</v>
      </c>
      <c r="J54" s="57">
        <v>320</v>
      </c>
      <c r="K54" s="61">
        <v>11030</v>
      </c>
      <c r="L54" s="61">
        <v>13258.6</v>
      </c>
      <c r="M54" s="61">
        <v>13781.3</v>
      </c>
      <c r="N54" s="51"/>
    </row>
    <row r="55" spans="1:14" ht="84.6" customHeight="1">
      <c r="A55" s="24">
        <v>9</v>
      </c>
      <c r="B55" s="26" t="s">
        <v>19</v>
      </c>
      <c r="C55" s="27" t="s">
        <v>26</v>
      </c>
      <c r="D55" s="55">
        <v>3470.5</v>
      </c>
      <c r="E55" s="55">
        <v>5055.3</v>
      </c>
      <c r="F55" s="55">
        <v>5262</v>
      </c>
      <c r="G55" s="86"/>
      <c r="H55" s="86"/>
      <c r="I55" s="86"/>
      <c r="J55" s="86"/>
      <c r="K55" s="55">
        <f>K57+K58</f>
        <v>3470.5</v>
      </c>
      <c r="L55" s="55">
        <v>5055.3</v>
      </c>
      <c r="M55" s="55">
        <f>M56+M58</f>
        <v>5262</v>
      </c>
      <c r="N55" s="51"/>
    </row>
    <row r="56" spans="1:14" ht="60.6" hidden="1" customHeight="1">
      <c r="A56" s="37"/>
      <c r="B56" s="35"/>
      <c r="C56" s="38"/>
      <c r="D56" s="58"/>
      <c r="E56" s="49"/>
      <c r="F56" s="52"/>
      <c r="G56" s="74" t="s">
        <v>20</v>
      </c>
      <c r="H56" s="67">
        <v>1004</v>
      </c>
      <c r="I56" s="68" t="s">
        <v>55</v>
      </c>
      <c r="J56" s="67">
        <v>240</v>
      </c>
      <c r="K56" s="57">
        <v>45.2</v>
      </c>
      <c r="L56" s="75">
        <v>48.6</v>
      </c>
      <c r="M56" s="75">
        <v>50.6</v>
      </c>
      <c r="N56" s="51"/>
    </row>
    <row r="57" spans="1:14" ht="200.4" customHeight="1">
      <c r="A57" s="37"/>
      <c r="B57" s="35"/>
      <c r="C57" s="38"/>
      <c r="D57" s="58"/>
      <c r="E57" s="49"/>
      <c r="F57" s="52"/>
      <c r="G57" s="76"/>
      <c r="H57" s="67"/>
      <c r="I57" s="68"/>
      <c r="J57" s="67"/>
      <c r="K57" s="57">
        <v>31.3</v>
      </c>
      <c r="L57" s="75"/>
      <c r="M57" s="75"/>
      <c r="N57" s="51"/>
    </row>
    <row r="58" spans="1:14">
      <c r="A58" s="13"/>
      <c r="B58" s="13"/>
      <c r="C58" s="14"/>
      <c r="D58" s="77"/>
      <c r="E58" s="78"/>
      <c r="F58" s="78"/>
      <c r="G58" s="70"/>
      <c r="H58" s="87">
        <v>1004</v>
      </c>
      <c r="I58" s="88" t="s">
        <v>55</v>
      </c>
      <c r="J58" s="87">
        <v>320</v>
      </c>
      <c r="K58" s="89">
        <v>3439.2</v>
      </c>
      <c r="L58" s="89">
        <v>5006.7</v>
      </c>
      <c r="M58" s="89">
        <v>5211.3999999999996</v>
      </c>
      <c r="N58" s="51"/>
    </row>
    <row r="59" spans="1:14" ht="111.6" customHeight="1">
      <c r="A59" s="24">
        <v>10</v>
      </c>
      <c r="B59" s="26" t="s">
        <v>115</v>
      </c>
      <c r="C59" s="27" t="s">
        <v>26</v>
      </c>
      <c r="D59" s="55">
        <f>K59</f>
        <v>69959.8</v>
      </c>
      <c r="E59" s="55">
        <f t="shared" ref="E59:F59" si="3">L59</f>
        <v>59534.400000000001</v>
      </c>
      <c r="F59" s="55">
        <f t="shared" si="3"/>
        <v>61798.5</v>
      </c>
      <c r="G59" s="56"/>
      <c r="H59" s="57"/>
      <c r="I59" s="60"/>
      <c r="J59" s="57"/>
      <c r="K59" s="55">
        <f>K60+K61</f>
        <v>69959.8</v>
      </c>
      <c r="L59" s="55">
        <f t="shared" ref="L59:M59" si="4">L60+L61</f>
        <v>59534.400000000001</v>
      </c>
      <c r="M59" s="55">
        <f t="shared" si="4"/>
        <v>61798.5</v>
      </c>
      <c r="N59" s="51"/>
    </row>
    <row r="60" spans="1:14" ht="188.4" customHeight="1">
      <c r="A60" s="24"/>
      <c r="B60" s="26"/>
      <c r="C60" s="27"/>
      <c r="D60" s="58"/>
      <c r="E60" s="52"/>
      <c r="F60" s="52"/>
      <c r="G60" s="63" t="s">
        <v>21</v>
      </c>
      <c r="H60" s="57">
        <v>1003</v>
      </c>
      <c r="I60" s="60" t="s">
        <v>69</v>
      </c>
      <c r="J60" s="57">
        <v>240</v>
      </c>
      <c r="K60" s="61">
        <v>719.1</v>
      </c>
      <c r="L60" s="61">
        <v>600</v>
      </c>
      <c r="M60" s="61">
        <v>650</v>
      </c>
      <c r="N60" s="51"/>
    </row>
    <row r="61" spans="1:14" ht="20.25" customHeight="1">
      <c r="A61" s="24"/>
      <c r="B61" s="26"/>
      <c r="C61" s="27"/>
      <c r="D61" s="85"/>
      <c r="E61" s="52"/>
      <c r="F61" s="52"/>
      <c r="G61" s="56"/>
      <c r="H61" s="57">
        <v>1003</v>
      </c>
      <c r="I61" s="60" t="s">
        <v>69</v>
      </c>
      <c r="J61" s="57">
        <v>320</v>
      </c>
      <c r="K61" s="61">
        <v>69240.7</v>
      </c>
      <c r="L61" s="61">
        <v>58934.400000000001</v>
      </c>
      <c r="M61" s="61">
        <v>61148.5</v>
      </c>
      <c r="N61" s="51"/>
    </row>
    <row r="62" spans="1:14" ht="60.6" hidden="1" customHeight="1">
      <c r="A62" s="37">
        <v>11</v>
      </c>
      <c r="B62" s="35" t="s">
        <v>116</v>
      </c>
      <c r="C62" s="38" t="s">
        <v>26</v>
      </c>
      <c r="D62" s="52">
        <v>80812.100000000006</v>
      </c>
      <c r="E62" s="52"/>
      <c r="F62" s="52"/>
      <c r="G62" s="66"/>
      <c r="H62" s="67"/>
      <c r="I62" s="68"/>
      <c r="J62" s="67"/>
      <c r="K62" s="52">
        <v>80812.100000000006</v>
      </c>
      <c r="L62" s="52"/>
      <c r="M62" s="52"/>
      <c r="N62" s="51"/>
    </row>
    <row r="63" spans="1:14" ht="166.2" customHeight="1">
      <c r="A63" s="37"/>
      <c r="B63" s="35"/>
      <c r="C63" s="38"/>
      <c r="D63" s="55">
        <f>K63</f>
        <v>93213.299999999988</v>
      </c>
      <c r="E63" s="55">
        <f t="shared" ref="E63:F63" si="5">L63</f>
        <v>99215.6</v>
      </c>
      <c r="F63" s="55">
        <f t="shared" si="5"/>
        <v>105606.8</v>
      </c>
      <c r="G63" s="66"/>
      <c r="H63" s="67"/>
      <c r="I63" s="68"/>
      <c r="J63" s="67"/>
      <c r="K63" s="55">
        <f>K64+K65</f>
        <v>93213.299999999988</v>
      </c>
      <c r="L63" s="55">
        <f t="shared" ref="L63:M63" si="6">L64+L65</f>
        <v>99215.6</v>
      </c>
      <c r="M63" s="55">
        <f t="shared" si="6"/>
        <v>105606.8</v>
      </c>
      <c r="N63" s="51"/>
    </row>
    <row r="64" spans="1:14" ht="226.2" customHeight="1">
      <c r="A64" s="24"/>
      <c r="B64" s="26"/>
      <c r="C64" s="27"/>
      <c r="D64" s="55"/>
      <c r="E64" s="52"/>
      <c r="F64" s="52"/>
      <c r="G64" s="65" t="s">
        <v>38</v>
      </c>
      <c r="H64" s="57">
        <v>1002</v>
      </c>
      <c r="I64" s="60" t="s">
        <v>96</v>
      </c>
      <c r="J64" s="57">
        <v>610</v>
      </c>
      <c r="K64" s="61">
        <v>70778.7</v>
      </c>
      <c r="L64" s="61">
        <v>75154</v>
      </c>
      <c r="M64" s="61">
        <v>79832.100000000006</v>
      </c>
      <c r="N64" s="51"/>
    </row>
    <row r="65" spans="1:14" ht="344.4" customHeight="1">
      <c r="A65" s="24"/>
      <c r="B65" s="26"/>
      <c r="C65" s="27"/>
      <c r="D65" s="58"/>
      <c r="E65" s="52"/>
      <c r="F65" s="52"/>
      <c r="G65" s="90" t="s">
        <v>148</v>
      </c>
      <c r="H65" s="57">
        <v>1002</v>
      </c>
      <c r="I65" s="60" t="s">
        <v>147</v>
      </c>
      <c r="J65" s="57">
        <v>610</v>
      </c>
      <c r="K65" s="61">
        <v>22434.6</v>
      </c>
      <c r="L65" s="61">
        <v>24061.599999999999</v>
      </c>
      <c r="M65" s="61">
        <v>25774.7</v>
      </c>
      <c r="N65" s="51"/>
    </row>
    <row r="66" spans="1:14" ht="408.6" customHeight="1">
      <c r="A66" s="24">
        <v>12</v>
      </c>
      <c r="B66" s="26" t="s">
        <v>110</v>
      </c>
      <c r="C66" s="14" t="s">
        <v>26</v>
      </c>
      <c r="D66" s="55">
        <v>21461.1</v>
      </c>
      <c r="E66" s="55">
        <v>22561.7</v>
      </c>
      <c r="F66" s="55">
        <v>23391.8</v>
      </c>
      <c r="G66" s="91"/>
      <c r="H66" s="80"/>
      <c r="I66" s="81"/>
      <c r="J66" s="80"/>
      <c r="K66" s="55">
        <f>K67+K72</f>
        <v>21461.1</v>
      </c>
      <c r="L66" s="55">
        <f t="shared" ref="L66:M66" si="7">L67+L72</f>
        <v>22561.699999999997</v>
      </c>
      <c r="M66" s="55">
        <f t="shared" si="7"/>
        <v>23391.8</v>
      </c>
      <c r="N66" s="51"/>
    </row>
    <row r="67" spans="1:14" ht="21" customHeight="1">
      <c r="A67" s="8"/>
      <c r="B67" s="15" t="s">
        <v>35</v>
      </c>
      <c r="C67" s="30"/>
      <c r="D67" s="92"/>
      <c r="E67" s="52"/>
      <c r="F67" s="52"/>
      <c r="G67" s="93"/>
      <c r="H67" s="52"/>
      <c r="I67" s="94"/>
      <c r="J67" s="52"/>
      <c r="K67" s="55">
        <f>K68+K69+K70+K71</f>
        <v>19001.199999999997</v>
      </c>
      <c r="L67" s="55">
        <f t="shared" ref="L67:M67" si="8">L68+L69+L70+L71</f>
        <v>19977.899999999998</v>
      </c>
      <c r="M67" s="55">
        <f t="shared" si="8"/>
        <v>20706</v>
      </c>
      <c r="N67" s="51"/>
    </row>
    <row r="68" spans="1:14" ht="408.6" customHeight="1">
      <c r="A68" s="13"/>
      <c r="B68" s="13"/>
      <c r="C68" s="16"/>
      <c r="D68" s="58"/>
      <c r="E68" s="78"/>
      <c r="F68" s="52"/>
      <c r="G68" s="70" t="s">
        <v>16</v>
      </c>
      <c r="H68" s="80">
        <v>1006</v>
      </c>
      <c r="I68" s="81" t="s">
        <v>63</v>
      </c>
      <c r="J68" s="80">
        <v>120</v>
      </c>
      <c r="K68" s="61">
        <v>18209.599999999999</v>
      </c>
      <c r="L68" s="82">
        <v>19191.099999999999</v>
      </c>
      <c r="M68" s="82">
        <v>19919.2</v>
      </c>
      <c r="N68" s="51"/>
    </row>
    <row r="69" spans="1:14">
      <c r="A69" s="25"/>
      <c r="B69" s="26"/>
      <c r="C69" s="27"/>
      <c r="D69" s="85"/>
      <c r="E69" s="52"/>
      <c r="F69" s="52"/>
      <c r="G69" s="56"/>
      <c r="H69" s="57">
        <v>1006</v>
      </c>
      <c r="I69" s="60" t="s">
        <v>63</v>
      </c>
      <c r="J69" s="57">
        <v>240</v>
      </c>
      <c r="K69" s="61">
        <v>785.1</v>
      </c>
      <c r="L69" s="61">
        <v>785.1</v>
      </c>
      <c r="M69" s="61">
        <v>785.1</v>
      </c>
      <c r="N69" s="51"/>
    </row>
    <row r="70" spans="1:14">
      <c r="A70" s="33"/>
      <c r="B70" s="31"/>
      <c r="C70" s="32"/>
      <c r="D70" s="85"/>
      <c r="E70" s="52"/>
      <c r="F70" s="52"/>
      <c r="G70" s="56"/>
      <c r="H70" s="57">
        <v>1006</v>
      </c>
      <c r="I70" s="60" t="s">
        <v>63</v>
      </c>
      <c r="J70" s="57">
        <v>320</v>
      </c>
      <c r="K70" s="61">
        <v>4.8</v>
      </c>
      <c r="L70" s="61"/>
      <c r="M70" s="61"/>
      <c r="N70" s="51"/>
    </row>
    <row r="71" spans="1:14">
      <c r="A71" s="25"/>
      <c r="B71" s="26"/>
      <c r="C71" s="27"/>
      <c r="D71" s="85"/>
      <c r="E71" s="52"/>
      <c r="F71" s="52"/>
      <c r="G71" s="56"/>
      <c r="H71" s="57">
        <v>1006</v>
      </c>
      <c r="I71" s="60" t="s">
        <v>63</v>
      </c>
      <c r="J71" s="57">
        <v>850</v>
      </c>
      <c r="K71" s="61">
        <v>1.7</v>
      </c>
      <c r="L71" s="61">
        <v>1.7</v>
      </c>
      <c r="M71" s="61">
        <v>1.7</v>
      </c>
      <c r="N71" s="51"/>
    </row>
    <row r="72" spans="1:14">
      <c r="A72" s="8"/>
      <c r="B72" s="29" t="s">
        <v>36</v>
      </c>
      <c r="C72" s="30"/>
      <c r="D72" s="92"/>
      <c r="E72" s="52"/>
      <c r="F72" s="52"/>
      <c r="G72" s="93"/>
      <c r="H72" s="93"/>
      <c r="I72" s="95"/>
      <c r="J72" s="93"/>
      <c r="K72" s="55">
        <f>K73</f>
        <v>2459.9</v>
      </c>
      <c r="L72" s="55">
        <f>L73</f>
        <v>2583.8000000000002</v>
      </c>
      <c r="M72" s="55">
        <f>M73</f>
        <v>2685.8</v>
      </c>
      <c r="N72" s="51"/>
    </row>
    <row r="73" spans="1:14">
      <c r="A73" s="25"/>
      <c r="B73" s="26"/>
      <c r="C73" s="27"/>
      <c r="D73" s="85"/>
      <c r="E73" s="52"/>
      <c r="F73" s="52"/>
      <c r="G73" s="56"/>
      <c r="H73" s="57">
        <v>1006</v>
      </c>
      <c r="I73" s="96" t="s">
        <v>63</v>
      </c>
      <c r="J73" s="97">
        <v>620</v>
      </c>
      <c r="K73" s="98">
        <v>2459.9</v>
      </c>
      <c r="L73" s="98">
        <v>2583.8000000000002</v>
      </c>
      <c r="M73" s="98">
        <v>2685.8</v>
      </c>
      <c r="N73" s="51"/>
    </row>
    <row r="74" spans="1:14" ht="150.6" customHeight="1">
      <c r="A74" s="25">
        <v>13</v>
      </c>
      <c r="B74" s="26" t="s">
        <v>37</v>
      </c>
      <c r="C74" s="27" t="s">
        <v>26</v>
      </c>
      <c r="D74" s="55">
        <v>1321.1</v>
      </c>
      <c r="E74" s="55">
        <v>1388.6</v>
      </c>
      <c r="F74" s="55">
        <v>1444.1</v>
      </c>
      <c r="G74" s="56"/>
      <c r="H74" s="57"/>
      <c r="I74" s="60"/>
      <c r="J74" s="57"/>
      <c r="K74" s="55">
        <v>1321.1</v>
      </c>
      <c r="L74" s="55">
        <v>1388.6</v>
      </c>
      <c r="M74" s="55">
        <v>1444.1</v>
      </c>
      <c r="N74" s="51"/>
    </row>
    <row r="75" spans="1:14" ht="259.2" customHeight="1">
      <c r="A75" s="25"/>
      <c r="B75" s="26"/>
      <c r="C75" s="27"/>
      <c r="D75" s="85"/>
      <c r="E75" s="52"/>
      <c r="F75" s="52"/>
      <c r="G75" s="59" t="s">
        <v>14</v>
      </c>
      <c r="H75" s="60" t="s">
        <v>89</v>
      </c>
      <c r="I75" s="60" t="s">
        <v>13</v>
      </c>
      <c r="J75" s="57">
        <v>120</v>
      </c>
      <c r="K75" s="61">
        <v>1321.1</v>
      </c>
      <c r="L75" s="61">
        <v>1388.6</v>
      </c>
      <c r="M75" s="61">
        <v>1444.1</v>
      </c>
      <c r="N75" s="51"/>
    </row>
    <row r="76" spans="1:14">
      <c r="A76" s="24"/>
      <c r="B76" s="26"/>
      <c r="C76" s="27"/>
      <c r="D76" s="85"/>
      <c r="E76" s="52"/>
      <c r="F76" s="52"/>
      <c r="G76" s="56"/>
      <c r="H76" s="60" t="s">
        <v>89</v>
      </c>
      <c r="I76" s="60" t="s">
        <v>13</v>
      </c>
      <c r="J76" s="57">
        <v>240</v>
      </c>
      <c r="K76" s="61">
        <v>0</v>
      </c>
      <c r="L76" s="61">
        <v>0</v>
      </c>
      <c r="M76" s="61">
        <v>0</v>
      </c>
      <c r="N76" s="51"/>
    </row>
    <row r="77" spans="1:14" ht="118.8">
      <c r="A77" s="24">
        <v>14</v>
      </c>
      <c r="B77" s="26" t="s">
        <v>117</v>
      </c>
      <c r="C77" s="27" t="s">
        <v>26</v>
      </c>
      <c r="D77" s="55">
        <v>155.4</v>
      </c>
      <c r="E77" s="52">
        <v>155.4</v>
      </c>
      <c r="F77" s="52">
        <v>155.4</v>
      </c>
      <c r="G77" s="56"/>
      <c r="H77" s="57"/>
      <c r="I77" s="60"/>
      <c r="J77" s="57"/>
      <c r="K77" s="55">
        <v>155.4</v>
      </c>
      <c r="L77" s="52">
        <v>155.4</v>
      </c>
      <c r="M77" s="52">
        <v>155.4</v>
      </c>
      <c r="N77" s="51"/>
    </row>
    <row r="78" spans="1:14" ht="226.95" customHeight="1">
      <c r="A78" s="24"/>
      <c r="B78" s="26"/>
      <c r="C78" s="27"/>
      <c r="D78" s="58"/>
      <c r="E78" s="52"/>
      <c r="F78" s="52"/>
      <c r="G78" s="64" t="s">
        <v>79</v>
      </c>
      <c r="H78" s="60" t="s">
        <v>88</v>
      </c>
      <c r="I78" s="60" t="s">
        <v>62</v>
      </c>
      <c r="J78" s="57">
        <v>120</v>
      </c>
      <c r="K78" s="61">
        <v>143.6</v>
      </c>
      <c r="L78" s="57">
        <v>143.6</v>
      </c>
      <c r="M78" s="57">
        <v>143.6</v>
      </c>
      <c r="N78" s="51"/>
    </row>
    <row r="79" spans="1:14">
      <c r="A79" s="24"/>
      <c r="B79" s="26"/>
      <c r="C79" s="27"/>
      <c r="D79" s="85"/>
      <c r="E79" s="52"/>
      <c r="F79" s="52"/>
      <c r="G79" s="56"/>
      <c r="H79" s="60" t="s">
        <v>88</v>
      </c>
      <c r="I79" s="60" t="s">
        <v>62</v>
      </c>
      <c r="J79" s="57">
        <v>240</v>
      </c>
      <c r="K79" s="61">
        <v>11.8</v>
      </c>
      <c r="L79" s="57">
        <v>11.8</v>
      </c>
      <c r="M79" s="61">
        <v>11.8</v>
      </c>
      <c r="N79" s="51"/>
    </row>
    <row r="80" spans="1:14" ht="121.95" customHeight="1">
      <c r="A80" s="24">
        <v>15</v>
      </c>
      <c r="B80" s="26" t="s">
        <v>111</v>
      </c>
      <c r="C80" s="27" t="s">
        <v>99</v>
      </c>
      <c r="D80" s="55">
        <v>13412.8</v>
      </c>
      <c r="E80" s="55">
        <v>5416.3</v>
      </c>
      <c r="F80" s="55">
        <v>5288.8</v>
      </c>
      <c r="G80" s="57"/>
      <c r="H80" s="57"/>
      <c r="I80" s="60"/>
      <c r="J80" s="57"/>
      <c r="K80" s="55">
        <v>13412.8</v>
      </c>
      <c r="L80" s="55">
        <v>5416.3</v>
      </c>
      <c r="M80" s="55">
        <v>5288.8</v>
      </c>
      <c r="N80" s="51"/>
    </row>
    <row r="81" spans="1:14" ht="409.2" hidden="1" customHeight="1">
      <c r="A81" s="24"/>
      <c r="B81" s="26"/>
      <c r="C81" s="27"/>
      <c r="D81" s="55"/>
      <c r="E81" s="55"/>
      <c r="F81" s="55"/>
      <c r="G81" s="65" t="s">
        <v>98</v>
      </c>
      <c r="H81" s="60" t="s">
        <v>90</v>
      </c>
      <c r="I81" s="60" t="s">
        <v>100</v>
      </c>
      <c r="J81" s="57">
        <v>810</v>
      </c>
      <c r="K81" s="61">
        <v>0</v>
      </c>
      <c r="L81" s="61">
        <v>0</v>
      </c>
      <c r="M81" s="61">
        <v>0</v>
      </c>
      <c r="N81" s="51"/>
    </row>
    <row r="82" spans="1:14" ht="409.2" customHeight="1">
      <c r="A82" s="24"/>
      <c r="B82" s="26"/>
      <c r="C82" s="27"/>
      <c r="D82" s="85"/>
      <c r="E82" s="52"/>
      <c r="F82" s="52"/>
      <c r="G82" s="90" t="s">
        <v>108</v>
      </c>
      <c r="H82" s="60" t="s">
        <v>90</v>
      </c>
      <c r="I82" s="60" t="s">
        <v>107</v>
      </c>
      <c r="J82" s="57">
        <v>810</v>
      </c>
      <c r="K82" s="57">
        <v>5005.3</v>
      </c>
      <c r="L82" s="57">
        <v>5416.3</v>
      </c>
      <c r="M82" s="57">
        <v>5288.8</v>
      </c>
      <c r="N82" s="51"/>
    </row>
    <row r="83" spans="1:14" ht="308.39999999999998" customHeight="1">
      <c r="A83" s="24"/>
      <c r="B83" s="26"/>
      <c r="C83" s="27"/>
      <c r="D83" s="85"/>
      <c r="E83" s="52"/>
      <c r="F83" s="52"/>
      <c r="G83" s="90" t="s">
        <v>143</v>
      </c>
      <c r="H83" s="60" t="s">
        <v>90</v>
      </c>
      <c r="I83" s="60" t="s">
        <v>142</v>
      </c>
      <c r="J83" s="57">
        <v>810</v>
      </c>
      <c r="K83" s="61">
        <v>8407.5</v>
      </c>
      <c r="L83" s="61">
        <v>0</v>
      </c>
      <c r="M83" s="61">
        <v>0</v>
      </c>
      <c r="N83" s="51"/>
    </row>
    <row r="84" spans="1:14" ht="177" customHeight="1">
      <c r="A84" s="24">
        <v>16</v>
      </c>
      <c r="B84" s="26" t="s">
        <v>118</v>
      </c>
      <c r="C84" s="27" t="s">
        <v>84</v>
      </c>
      <c r="D84" s="52">
        <v>2760.5</v>
      </c>
      <c r="E84" s="52">
        <v>2895.6</v>
      </c>
      <c r="F84" s="55">
        <v>3006.6</v>
      </c>
      <c r="G84" s="56"/>
      <c r="H84" s="57"/>
      <c r="I84" s="60"/>
      <c r="J84" s="57"/>
      <c r="K84" s="55">
        <f>K85+K86</f>
        <v>2760.5</v>
      </c>
      <c r="L84" s="55">
        <v>2895.6</v>
      </c>
      <c r="M84" s="55">
        <v>3006.6</v>
      </c>
      <c r="N84" s="51"/>
    </row>
    <row r="85" spans="1:14" ht="384.6" customHeight="1">
      <c r="A85" s="24"/>
      <c r="B85" s="26"/>
      <c r="C85" s="27"/>
      <c r="D85" s="58"/>
      <c r="E85" s="52"/>
      <c r="F85" s="52"/>
      <c r="G85" s="56" t="s">
        <v>39</v>
      </c>
      <c r="H85" s="60" t="s">
        <v>90</v>
      </c>
      <c r="I85" s="60" t="s">
        <v>152</v>
      </c>
      <c r="J85" s="57">
        <v>120</v>
      </c>
      <c r="K85" s="61">
        <v>2677.2194500000001</v>
      </c>
      <c r="L85" s="61">
        <v>2777</v>
      </c>
      <c r="M85" s="61">
        <v>2888</v>
      </c>
      <c r="N85" s="51"/>
    </row>
    <row r="86" spans="1:14">
      <c r="A86" s="24"/>
      <c r="B86" s="26"/>
      <c r="C86" s="27"/>
      <c r="D86" s="85"/>
      <c r="E86" s="52"/>
      <c r="F86" s="52"/>
      <c r="G86" s="56"/>
      <c r="H86" s="60" t="s">
        <v>90</v>
      </c>
      <c r="I86" s="60" t="s">
        <v>152</v>
      </c>
      <c r="J86" s="57">
        <v>240</v>
      </c>
      <c r="K86" s="61">
        <v>83.280550000000005</v>
      </c>
      <c r="L86" s="61">
        <v>118.6</v>
      </c>
      <c r="M86" s="61">
        <v>118.6</v>
      </c>
      <c r="N86" s="51"/>
    </row>
    <row r="87" spans="1:14" ht="66">
      <c r="A87" s="24">
        <v>17</v>
      </c>
      <c r="B87" s="26" t="s">
        <v>40</v>
      </c>
      <c r="C87" s="27" t="s">
        <v>26</v>
      </c>
      <c r="D87" s="55">
        <v>690.9</v>
      </c>
      <c r="E87" s="55">
        <v>724.7</v>
      </c>
      <c r="F87" s="55">
        <v>752.4</v>
      </c>
      <c r="G87" s="56"/>
      <c r="H87" s="57"/>
      <c r="I87" s="60"/>
      <c r="J87" s="57"/>
      <c r="K87" s="55">
        <v>690.9</v>
      </c>
      <c r="L87" s="55">
        <v>724.7</v>
      </c>
      <c r="M87" s="55">
        <v>752.4</v>
      </c>
      <c r="N87" s="51"/>
    </row>
    <row r="88" spans="1:14" ht="133.94999999999999" customHeight="1">
      <c r="A88" s="24"/>
      <c r="B88" s="26"/>
      <c r="C88" s="27"/>
      <c r="D88" s="58"/>
      <c r="E88" s="52"/>
      <c r="F88" s="52"/>
      <c r="G88" s="59" t="s">
        <v>80</v>
      </c>
      <c r="H88" s="60" t="s">
        <v>91</v>
      </c>
      <c r="I88" s="60" t="s">
        <v>59</v>
      </c>
      <c r="J88" s="57">
        <v>120</v>
      </c>
      <c r="K88" s="57">
        <v>660.5</v>
      </c>
      <c r="L88" s="57">
        <v>694.3</v>
      </c>
      <c r="M88" s="61">
        <v>722</v>
      </c>
      <c r="N88" s="51"/>
    </row>
    <row r="89" spans="1:14">
      <c r="A89" s="24"/>
      <c r="B89" s="26"/>
      <c r="C89" s="27"/>
      <c r="D89" s="85"/>
      <c r="E89" s="52"/>
      <c r="F89" s="52"/>
      <c r="G89" s="56"/>
      <c r="H89" s="60" t="s">
        <v>91</v>
      </c>
      <c r="I89" s="60" t="s">
        <v>59</v>
      </c>
      <c r="J89" s="57">
        <v>240</v>
      </c>
      <c r="K89" s="57">
        <v>30.4</v>
      </c>
      <c r="L89" s="57">
        <v>30.4</v>
      </c>
      <c r="M89" s="57">
        <v>30.4</v>
      </c>
      <c r="N89" s="51"/>
    </row>
    <row r="90" spans="1:14" ht="79.2">
      <c r="A90" s="24">
        <v>18</v>
      </c>
      <c r="B90" s="26" t="s">
        <v>119</v>
      </c>
      <c r="C90" s="27" t="s">
        <v>26</v>
      </c>
      <c r="D90" s="52">
        <v>680.5</v>
      </c>
      <c r="E90" s="52">
        <v>714.3</v>
      </c>
      <c r="F90" s="55">
        <v>742</v>
      </c>
      <c r="G90" s="56"/>
      <c r="H90" s="60"/>
      <c r="I90" s="60"/>
      <c r="J90" s="57"/>
      <c r="K90" s="52">
        <v>680.5</v>
      </c>
      <c r="L90" s="52">
        <v>714.3</v>
      </c>
      <c r="M90" s="55">
        <v>742</v>
      </c>
      <c r="N90" s="51"/>
    </row>
    <row r="91" spans="1:14" ht="166.95" customHeight="1">
      <c r="A91" s="24"/>
      <c r="B91" s="26"/>
      <c r="C91" s="27"/>
      <c r="D91" s="58"/>
      <c r="E91" s="52"/>
      <c r="F91" s="52"/>
      <c r="G91" s="59" t="s">
        <v>81</v>
      </c>
      <c r="H91" s="60" t="s">
        <v>91</v>
      </c>
      <c r="I91" s="60" t="s">
        <v>60</v>
      </c>
      <c r="J91" s="57">
        <v>120</v>
      </c>
      <c r="K91" s="57">
        <v>660.5</v>
      </c>
      <c r="L91" s="57">
        <v>694.3</v>
      </c>
      <c r="M91" s="61">
        <v>722</v>
      </c>
      <c r="N91" s="51"/>
    </row>
    <row r="92" spans="1:14">
      <c r="A92" s="24"/>
      <c r="B92" s="26"/>
      <c r="C92" s="27"/>
      <c r="D92" s="85"/>
      <c r="E92" s="52"/>
      <c r="F92" s="52"/>
      <c r="G92" s="56"/>
      <c r="H92" s="60" t="s">
        <v>91</v>
      </c>
      <c r="I92" s="60" t="s">
        <v>60</v>
      </c>
      <c r="J92" s="57">
        <v>240</v>
      </c>
      <c r="K92" s="61">
        <v>20</v>
      </c>
      <c r="L92" s="61">
        <v>20</v>
      </c>
      <c r="M92" s="61">
        <v>20</v>
      </c>
      <c r="N92" s="51"/>
    </row>
    <row r="93" spans="1:14" ht="67.2" customHeight="1">
      <c r="A93" s="24">
        <v>19</v>
      </c>
      <c r="B93" s="26" t="s">
        <v>41</v>
      </c>
      <c r="C93" s="27" t="s">
        <v>26</v>
      </c>
      <c r="D93" s="52">
        <v>354.8</v>
      </c>
      <c r="E93" s="52">
        <v>376.8</v>
      </c>
      <c r="F93" s="52">
        <v>391.9</v>
      </c>
      <c r="G93" s="56"/>
      <c r="H93" s="60"/>
      <c r="I93" s="60"/>
      <c r="J93" s="57"/>
      <c r="K93" s="55">
        <v>354.8</v>
      </c>
      <c r="L93" s="55">
        <v>376.8</v>
      </c>
      <c r="M93" s="55">
        <v>391.9</v>
      </c>
      <c r="N93" s="51"/>
    </row>
    <row r="94" spans="1:14" ht="158.4">
      <c r="A94" s="24"/>
      <c r="B94" s="26"/>
      <c r="C94" s="27"/>
      <c r="D94" s="85"/>
      <c r="E94" s="52"/>
      <c r="F94" s="52"/>
      <c r="G94" s="63" t="s">
        <v>42</v>
      </c>
      <c r="H94" s="57">
        <v>1003</v>
      </c>
      <c r="I94" s="60" t="s">
        <v>71</v>
      </c>
      <c r="J94" s="57">
        <v>240</v>
      </c>
      <c r="K94" s="61">
        <v>3.2</v>
      </c>
      <c r="L94" s="61">
        <v>3.4</v>
      </c>
      <c r="M94" s="61">
        <v>3.5</v>
      </c>
      <c r="N94" s="51"/>
    </row>
    <row r="95" spans="1:14">
      <c r="A95" s="24"/>
      <c r="B95" s="26"/>
      <c r="C95" s="27"/>
      <c r="D95" s="58"/>
      <c r="E95" s="52"/>
      <c r="F95" s="52"/>
      <c r="G95" s="56"/>
      <c r="H95" s="57">
        <v>1003</v>
      </c>
      <c r="I95" s="60" t="s">
        <v>71</v>
      </c>
      <c r="J95" s="57">
        <v>320</v>
      </c>
      <c r="K95" s="61">
        <v>351.6</v>
      </c>
      <c r="L95" s="61">
        <v>373.4</v>
      </c>
      <c r="M95" s="61">
        <v>388.4</v>
      </c>
      <c r="N95" s="51"/>
    </row>
    <row r="96" spans="1:14" ht="152.4" customHeight="1">
      <c r="A96" s="24">
        <v>20</v>
      </c>
      <c r="B96" s="26" t="s">
        <v>145</v>
      </c>
      <c r="C96" s="27" t="s">
        <v>26</v>
      </c>
      <c r="D96" s="55">
        <f>K96</f>
        <v>9271.5</v>
      </c>
      <c r="E96" s="55">
        <f t="shared" ref="E96:F96" si="9">L96</f>
        <v>8812.5</v>
      </c>
      <c r="F96" s="55">
        <f t="shared" si="9"/>
        <v>9157.9</v>
      </c>
      <c r="G96" s="56"/>
      <c r="H96" s="57"/>
      <c r="I96" s="60"/>
      <c r="J96" s="57"/>
      <c r="K96" s="55">
        <f>K97+K98</f>
        <v>9271.5</v>
      </c>
      <c r="L96" s="55">
        <f t="shared" ref="L96:M96" si="10">L97+L98</f>
        <v>8812.5</v>
      </c>
      <c r="M96" s="55">
        <f t="shared" si="10"/>
        <v>9157.9</v>
      </c>
      <c r="N96" s="51"/>
    </row>
    <row r="97" spans="1:146" ht="213" customHeight="1">
      <c r="A97" s="24"/>
      <c r="B97" s="26"/>
      <c r="C97" s="27"/>
      <c r="D97" s="58"/>
      <c r="E97" s="57"/>
      <c r="F97" s="57"/>
      <c r="G97" s="70" t="s">
        <v>146</v>
      </c>
      <c r="H97" s="57">
        <v>1003</v>
      </c>
      <c r="I97" s="60" t="s">
        <v>144</v>
      </c>
      <c r="J97" s="57">
        <v>240</v>
      </c>
      <c r="K97" s="61">
        <v>126</v>
      </c>
      <c r="L97" s="61">
        <v>120</v>
      </c>
      <c r="M97" s="61">
        <v>130</v>
      </c>
      <c r="N97" s="51"/>
    </row>
    <row r="98" spans="1:146">
      <c r="A98" s="24"/>
      <c r="B98" s="26"/>
      <c r="C98" s="27"/>
      <c r="D98" s="85"/>
      <c r="E98" s="52"/>
      <c r="F98" s="52"/>
      <c r="G98" s="56"/>
      <c r="H98" s="57">
        <v>1003</v>
      </c>
      <c r="I98" s="60" t="s">
        <v>144</v>
      </c>
      <c r="J98" s="57">
        <v>320</v>
      </c>
      <c r="K98" s="61">
        <v>9145.5</v>
      </c>
      <c r="L98" s="61">
        <v>8692.5</v>
      </c>
      <c r="M98" s="61">
        <v>9027.9</v>
      </c>
      <c r="N98" s="51"/>
    </row>
    <row r="99" spans="1:146" ht="171.6">
      <c r="A99" s="24">
        <v>21</v>
      </c>
      <c r="B99" s="26" t="s">
        <v>57</v>
      </c>
      <c r="C99" s="27" t="s">
        <v>26</v>
      </c>
      <c r="D99" s="55">
        <f>K99</f>
        <v>7432.6</v>
      </c>
      <c r="E99" s="55">
        <f t="shared" ref="E99:F99" si="11">L99</f>
        <v>11681.9</v>
      </c>
      <c r="F99" s="55">
        <f t="shared" si="11"/>
        <v>12149.2</v>
      </c>
      <c r="G99" s="56"/>
      <c r="H99" s="57"/>
      <c r="I99" s="60"/>
      <c r="J99" s="57"/>
      <c r="K99" s="55">
        <f>K100+K101</f>
        <v>7432.6</v>
      </c>
      <c r="L99" s="55">
        <f t="shared" ref="L99:M99" si="12">L100+L101</f>
        <v>11681.9</v>
      </c>
      <c r="M99" s="55">
        <f t="shared" si="12"/>
        <v>12149.2</v>
      </c>
      <c r="N99" s="51"/>
    </row>
    <row r="100" spans="1:146" ht="277.2">
      <c r="A100" s="24"/>
      <c r="B100" s="26"/>
      <c r="C100" s="27"/>
      <c r="D100" s="58"/>
      <c r="E100" s="55"/>
      <c r="F100" s="55"/>
      <c r="G100" s="59" t="s">
        <v>83</v>
      </c>
      <c r="H100" s="60" t="s">
        <v>89</v>
      </c>
      <c r="I100" s="60" t="s">
        <v>67</v>
      </c>
      <c r="J100" s="57">
        <v>320</v>
      </c>
      <c r="K100" s="61">
        <v>7428.1</v>
      </c>
      <c r="L100" s="61">
        <v>11679.4</v>
      </c>
      <c r="M100" s="61">
        <v>12146.7</v>
      </c>
      <c r="N100" s="51"/>
    </row>
    <row r="101" spans="1:146">
      <c r="A101" s="24"/>
      <c r="B101" s="26"/>
      <c r="C101" s="27"/>
      <c r="D101" s="58"/>
      <c r="E101" s="55"/>
      <c r="F101" s="55"/>
      <c r="G101" s="59"/>
      <c r="H101" s="60" t="s">
        <v>89</v>
      </c>
      <c r="I101" s="60" t="s">
        <v>67</v>
      </c>
      <c r="J101" s="57">
        <v>240</v>
      </c>
      <c r="K101" s="61">
        <v>4.5</v>
      </c>
      <c r="L101" s="61">
        <v>2.5</v>
      </c>
      <c r="M101" s="61">
        <v>2.5</v>
      </c>
      <c r="N101" s="51"/>
    </row>
    <row r="102" spans="1:146" ht="42" customHeight="1">
      <c r="A102" s="24">
        <v>24</v>
      </c>
      <c r="B102" s="26" t="s">
        <v>120</v>
      </c>
      <c r="C102" s="27"/>
      <c r="D102" s="55">
        <f>K102</f>
        <v>20547.099999999999</v>
      </c>
      <c r="E102" s="55">
        <f t="shared" ref="E102:F102" si="13">L102</f>
        <v>25900.2</v>
      </c>
      <c r="F102" s="55">
        <f t="shared" si="13"/>
        <v>26944</v>
      </c>
      <c r="G102" s="56"/>
      <c r="H102" s="57"/>
      <c r="I102" s="60"/>
      <c r="J102" s="57"/>
      <c r="K102" s="55">
        <f>K103+K104</f>
        <v>20547.099999999999</v>
      </c>
      <c r="L102" s="55">
        <f t="shared" ref="L102:M102" si="14">L103+L104</f>
        <v>25900.2</v>
      </c>
      <c r="M102" s="55">
        <f t="shared" si="14"/>
        <v>26944</v>
      </c>
      <c r="N102" s="51"/>
    </row>
    <row r="103" spans="1:146" ht="123.6" customHeight="1">
      <c r="A103" s="24"/>
      <c r="B103" s="26"/>
      <c r="C103" s="27"/>
      <c r="D103" s="58"/>
      <c r="E103" s="55"/>
      <c r="F103" s="55"/>
      <c r="G103" s="63" t="s">
        <v>85</v>
      </c>
      <c r="H103" s="57">
        <v>1004</v>
      </c>
      <c r="I103" s="60" t="s">
        <v>73</v>
      </c>
      <c r="J103" s="57">
        <v>240</v>
      </c>
      <c r="K103" s="61">
        <v>3</v>
      </c>
      <c r="L103" s="61">
        <v>7</v>
      </c>
      <c r="M103" s="61">
        <v>8</v>
      </c>
      <c r="N103" s="51"/>
    </row>
    <row r="104" spans="1:146" ht="27.75" customHeight="1">
      <c r="A104" s="24"/>
      <c r="B104" s="26"/>
      <c r="C104" s="27"/>
      <c r="D104" s="85"/>
      <c r="E104" s="55"/>
      <c r="F104" s="55"/>
      <c r="G104" s="56"/>
      <c r="H104" s="57">
        <v>1004</v>
      </c>
      <c r="I104" s="60" t="s">
        <v>73</v>
      </c>
      <c r="J104" s="57">
        <v>320</v>
      </c>
      <c r="K104" s="61">
        <v>20544.099999999999</v>
      </c>
      <c r="L104" s="61">
        <v>25893.200000000001</v>
      </c>
      <c r="M104" s="61">
        <v>26936</v>
      </c>
      <c r="N104" s="51"/>
    </row>
    <row r="105" spans="1:146" s="17" customFormat="1" ht="178.2" customHeight="1">
      <c r="A105" s="24">
        <v>25</v>
      </c>
      <c r="B105" s="26" t="s">
        <v>121</v>
      </c>
      <c r="C105" s="27" t="s">
        <v>27</v>
      </c>
      <c r="D105" s="55">
        <v>0.3</v>
      </c>
      <c r="E105" s="55">
        <v>0.3</v>
      </c>
      <c r="F105" s="55">
        <v>0.3</v>
      </c>
      <c r="G105" s="56"/>
      <c r="H105" s="57"/>
      <c r="I105" s="60"/>
      <c r="J105" s="57"/>
      <c r="K105" s="55">
        <v>0.3</v>
      </c>
      <c r="L105" s="55">
        <v>0.3</v>
      </c>
      <c r="M105" s="55">
        <v>0.3</v>
      </c>
      <c r="N105" s="51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</row>
    <row r="106" spans="1:146" s="17" customFormat="1" ht="264">
      <c r="A106" s="24"/>
      <c r="B106" s="18"/>
      <c r="C106" s="27"/>
      <c r="D106" s="58"/>
      <c r="E106" s="61"/>
      <c r="F106" s="99"/>
      <c r="G106" s="59" t="s">
        <v>17</v>
      </c>
      <c r="H106" s="60" t="s">
        <v>91</v>
      </c>
      <c r="I106" s="60" t="s">
        <v>58</v>
      </c>
      <c r="J106" s="57">
        <v>240</v>
      </c>
      <c r="K106" s="61">
        <v>0.3</v>
      </c>
      <c r="L106" s="61">
        <v>0.3</v>
      </c>
      <c r="M106" s="61" t="s">
        <v>86</v>
      </c>
      <c r="N106" s="51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</row>
    <row r="107" spans="1:146" ht="122.4" customHeight="1">
      <c r="A107" s="24">
        <v>26</v>
      </c>
      <c r="B107" s="26" t="s">
        <v>122</v>
      </c>
      <c r="C107" s="27" t="s">
        <v>26</v>
      </c>
      <c r="D107" s="55">
        <f>K107</f>
        <v>3449.8</v>
      </c>
      <c r="E107" s="55">
        <f t="shared" ref="E107:F107" si="15">L107</f>
        <v>4064.9</v>
      </c>
      <c r="F107" s="55">
        <f t="shared" si="15"/>
        <v>4229.3999999999996</v>
      </c>
      <c r="G107" s="56"/>
      <c r="H107" s="57"/>
      <c r="I107" s="60"/>
      <c r="J107" s="57"/>
      <c r="K107" s="55">
        <f>K108+K109</f>
        <v>3449.8</v>
      </c>
      <c r="L107" s="55">
        <f t="shared" ref="L107:M107" si="16">L108+L109</f>
        <v>4064.9</v>
      </c>
      <c r="M107" s="55">
        <f t="shared" si="16"/>
        <v>4229.3999999999996</v>
      </c>
      <c r="N107" s="51"/>
    </row>
    <row r="108" spans="1:146" ht="237.6">
      <c r="A108" s="24"/>
      <c r="B108" s="26"/>
      <c r="C108" s="27"/>
      <c r="D108" s="58"/>
      <c r="E108" s="55"/>
      <c r="F108" s="55"/>
      <c r="G108" s="59" t="s">
        <v>77</v>
      </c>
      <c r="H108" s="57">
        <v>1004</v>
      </c>
      <c r="I108" s="60" t="s">
        <v>54</v>
      </c>
      <c r="J108" s="57">
        <v>240</v>
      </c>
      <c r="K108" s="61">
        <v>31</v>
      </c>
      <c r="L108" s="61">
        <v>39.1</v>
      </c>
      <c r="M108" s="61">
        <v>40.700000000000003</v>
      </c>
      <c r="N108" s="51"/>
    </row>
    <row r="109" spans="1:146">
      <c r="A109" s="24"/>
      <c r="B109" s="26"/>
      <c r="C109" s="27"/>
      <c r="D109" s="58"/>
      <c r="E109" s="55"/>
      <c r="F109" s="55"/>
      <c r="G109" s="56"/>
      <c r="H109" s="57">
        <v>1004</v>
      </c>
      <c r="I109" s="60" t="s">
        <v>54</v>
      </c>
      <c r="J109" s="57">
        <v>320</v>
      </c>
      <c r="K109" s="61">
        <v>3418.8</v>
      </c>
      <c r="L109" s="61">
        <v>4025.8</v>
      </c>
      <c r="M109" s="61">
        <v>4188.7</v>
      </c>
      <c r="N109" s="51"/>
    </row>
    <row r="110" spans="1:146" ht="150.6" customHeight="1">
      <c r="A110" s="24">
        <v>27</v>
      </c>
      <c r="B110" s="26" t="s">
        <v>123</v>
      </c>
      <c r="C110" s="27" t="s">
        <v>26</v>
      </c>
      <c r="D110" s="55">
        <f>K110</f>
        <v>4865.1000000000004</v>
      </c>
      <c r="E110" s="55">
        <f t="shared" ref="E110:F110" si="17">L110</f>
        <v>7334.8</v>
      </c>
      <c r="F110" s="55">
        <f t="shared" si="17"/>
        <v>7628.1</v>
      </c>
      <c r="G110" s="59"/>
      <c r="H110" s="57"/>
      <c r="I110" s="60"/>
      <c r="J110" s="57"/>
      <c r="K110" s="55">
        <f>K111+K112</f>
        <v>4865.1000000000004</v>
      </c>
      <c r="L110" s="55">
        <f t="shared" ref="L110:M110" si="18">L111+L112</f>
        <v>7334.8</v>
      </c>
      <c r="M110" s="55">
        <f t="shared" si="18"/>
        <v>7628.1</v>
      </c>
      <c r="N110" s="51"/>
    </row>
    <row r="111" spans="1:146" ht="267.60000000000002" customHeight="1">
      <c r="A111" s="24"/>
      <c r="B111" s="26"/>
      <c r="C111" s="27"/>
      <c r="D111" s="58"/>
      <c r="E111" s="55"/>
      <c r="F111" s="55"/>
      <c r="G111" s="90" t="s">
        <v>45</v>
      </c>
      <c r="H111" s="57">
        <v>1004</v>
      </c>
      <c r="I111" s="60" t="s">
        <v>53</v>
      </c>
      <c r="J111" s="57">
        <v>240</v>
      </c>
      <c r="K111" s="61">
        <v>31.5</v>
      </c>
      <c r="L111" s="61">
        <v>20</v>
      </c>
      <c r="M111" s="61">
        <v>20</v>
      </c>
      <c r="N111" s="51"/>
    </row>
    <row r="112" spans="1:146" ht="24" customHeight="1">
      <c r="A112" s="24"/>
      <c r="B112" s="26"/>
      <c r="C112" s="27"/>
      <c r="D112" s="58"/>
      <c r="E112" s="55"/>
      <c r="F112" s="55"/>
      <c r="G112" s="90"/>
      <c r="H112" s="57">
        <v>1004</v>
      </c>
      <c r="I112" s="60" t="s">
        <v>53</v>
      </c>
      <c r="J112" s="57">
        <v>320</v>
      </c>
      <c r="K112" s="61">
        <v>4833.6000000000004</v>
      </c>
      <c r="L112" s="61">
        <v>7314.8</v>
      </c>
      <c r="M112" s="61">
        <v>7608.1</v>
      </c>
      <c r="N112" s="51"/>
    </row>
    <row r="113" spans="1:146" ht="273" customHeight="1">
      <c r="A113" s="24">
        <v>29</v>
      </c>
      <c r="B113" s="26" t="s">
        <v>124</v>
      </c>
      <c r="C113" s="27"/>
      <c r="D113" s="55">
        <f>K113</f>
        <v>24550.7</v>
      </c>
      <c r="E113" s="55">
        <f t="shared" ref="E113:F113" si="19">L113</f>
        <v>14893.4</v>
      </c>
      <c r="F113" s="55">
        <f t="shared" si="19"/>
        <v>4559.3999999999996</v>
      </c>
      <c r="G113" s="56"/>
      <c r="H113" s="57"/>
      <c r="I113" s="60"/>
      <c r="J113" s="57"/>
      <c r="K113" s="55">
        <f>K114+K115</f>
        <v>24550.7</v>
      </c>
      <c r="L113" s="55">
        <f t="shared" ref="L113:M113" si="20">L114+L115</f>
        <v>14893.4</v>
      </c>
      <c r="M113" s="55">
        <f t="shared" si="20"/>
        <v>4559.3999999999996</v>
      </c>
      <c r="N113" s="51"/>
    </row>
    <row r="114" spans="1:146" ht="390" customHeight="1">
      <c r="A114" s="24"/>
      <c r="B114" s="26"/>
      <c r="C114" s="27" t="s">
        <v>26</v>
      </c>
      <c r="D114" s="58"/>
      <c r="E114" s="55"/>
      <c r="F114" s="55"/>
      <c r="G114" s="65" t="s">
        <v>43</v>
      </c>
      <c r="H114" s="57">
        <v>1004</v>
      </c>
      <c r="I114" s="60" t="s">
        <v>51</v>
      </c>
      <c r="J114" s="57">
        <v>240</v>
      </c>
      <c r="K114" s="61">
        <v>137.4</v>
      </c>
      <c r="L114" s="61">
        <v>220.1</v>
      </c>
      <c r="M114" s="61">
        <v>67.400000000000006</v>
      </c>
      <c r="N114" s="51"/>
    </row>
    <row r="115" spans="1:146" ht="364.95" customHeight="1">
      <c r="A115" s="24"/>
      <c r="B115" s="26"/>
      <c r="C115" s="27" t="s">
        <v>28</v>
      </c>
      <c r="D115" s="58"/>
      <c r="E115" s="55"/>
      <c r="F115" s="55"/>
      <c r="G115" s="90" t="s">
        <v>44</v>
      </c>
      <c r="H115" s="57">
        <v>1004</v>
      </c>
      <c r="I115" s="60" t="s">
        <v>52</v>
      </c>
      <c r="J115" s="57">
        <v>310</v>
      </c>
      <c r="K115" s="61">
        <v>24413.3</v>
      </c>
      <c r="L115" s="61">
        <v>14673.3</v>
      </c>
      <c r="M115" s="61">
        <v>4492</v>
      </c>
      <c r="N115" s="51"/>
    </row>
    <row r="116" spans="1:146" ht="130.94999999999999" customHeight="1">
      <c r="A116" s="24">
        <v>30</v>
      </c>
      <c r="B116" s="26" t="s">
        <v>125</v>
      </c>
      <c r="C116" s="27" t="s">
        <v>26</v>
      </c>
      <c r="D116" s="55">
        <v>90</v>
      </c>
      <c r="E116" s="55">
        <v>90</v>
      </c>
      <c r="F116" s="55">
        <v>90</v>
      </c>
      <c r="G116" s="56"/>
      <c r="H116" s="57"/>
      <c r="I116" s="60"/>
      <c r="J116" s="57"/>
      <c r="K116" s="55">
        <v>90</v>
      </c>
      <c r="L116" s="55">
        <v>90</v>
      </c>
      <c r="M116" s="55">
        <v>90</v>
      </c>
      <c r="N116" s="51"/>
    </row>
    <row r="117" spans="1:146" ht="243.6" customHeight="1">
      <c r="A117" s="24"/>
      <c r="B117" s="26"/>
      <c r="C117" s="27"/>
      <c r="D117" s="58"/>
      <c r="E117" s="55"/>
      <c r="F117" s="55"/>
      <c r="G117" s="59" t="s">
        <v>87</v>
      </c>
      <c r="H117" s="57">
        <v>1004</v>
      </c>
      <c r="I117" s="60" t="s">
        <v>65</v>
      </c>
      <c r="J117" s="57">
        <v>320</v>
      </c>
      <c r="K117" s="61">
        <v>90</v>
      </c>
      <c r="L117" s="61">
        <v>90</v>
      </c>
      <c r="M117" s="61">
        <v>90</v>
      </c>
      <c r="N117" s="51"/>
    </row>
    <row r="118" spans="1:146" ht="216" customHeight="1">
      <c r="A118" s="37">
        <v>31</v>
      </c>
      <c r="B118" s="42" t="s">
        <v>126</v>
      </c>
      <c r="C118" s="38" t="s">
        <v>26</v>
      </c>
      <c r="D118" s="55">
        <v>14143.8</v>
      </c>
      <c r="E118" s="55">
        <v>16159.9</v>
      </c>
      <c r="F118" s="55">
        <v>17820</v>
      </c>
      <c r="G118" s="66"/>
      <c r="H118" s="67"/>
      <c r="I118" s="68"/>
      <c r="J118" s="67"/>
      <c r="K118" s="55">
        <v>14143.8</v>
      </c>
      <c r="L118" s="55">
        <v>16159.9</v>
      </c>
      <c r="M118" s="55">
        <v>17820</v>
      </c>
      <c r="N118" s="51"/>
    </row>
    <row r="119" spans="1:146" ht="60.6" hidden="1" customHeight="1">
      <c r="A119" s="37"/>
      <c r="B119" s="42"/>
      <c r="C119" s="38"/>
      <c r="D119" s="55"/>
      <c r="E119" s="55"/>
      <c r="F119" s="55"/>
      <c r="G119" s="66"/>
      <c r="H119" s="67"/>
      <c r="I119" s="68"/>
      <c r="J119" s="67"/>
      <c r="K119" s="55"/>
      <c r="L119" s="55"/>
      <c r="M119" s="55"/>
      <c r="N119" s="51"/>
    </row>
    <row r="120" spans="1:146" ht="328.95" customHeight="1">
      <c r="A120" s="24"/>
      <c r="B120" s="19"/>
      <c r="C120" s="27"/>
      <c r="D120" s="58"/>
      <c r="E120" s="55"/>
      <c r="F120" s="55"/>
      <c r="G120" s="100" t="s">
        <v>164</v>
      </c>
      <c r="H120" s="57">
        <v>1004</v>
      </c>
      <c r="I120" s="60" t="s">
        <v>66</v>
      </c>
      <c r="J120" s="57">
        <v>320</v>
      </c>
      <c r="K120" s="61">
        <v>14143.8</v>
      </c>
      <c r="L120" s="61">
        <v>16159.9</v>
      </c>
      <c r="M120" s="61">
        <v>17820</v>
      </c>
      <c r="N120" s="51"/>
    </row>
    <row r="121" spans="1:146" ht="112.5" customHeight="1">
      <c r="A121" s="24">
        <v>32</v>
      </c>
      <c r="B121" s="26" t="s">
        <v>127</v>
      </c>
      <c r="C121" s="27" t="s">
        <v>26</v>
      </c>
      <c r="D121" s="55">
        <f>K121</f>
        <v>5973.3</v>
      </c>
      <c r="E121" s="55">
        <f t="shared" ref="E121:F121" si="21">L121</f>
        <v>5794.2000000000007</v>
      </c>
      <c r="F121" s="55">
        <f t="shared" si="21"/>
        <v>5574.5</v>
      </c>
      <c r="G121" s="56"/>
      <c r="H121" s="57"/>
      <c r="I121" s="60"/>
      <c r="J121" s="57"/>
      <c r="K121" s="55">
        <f>K122+K123</f>
        <v>5973.3</v>
      </c>
      <c r="L121" s="55">
        <f t="shared" ref="L121:M121" si="22">L122+L123</f>
        <v>5794.2000000000007</v>
      </c>
      <c r="M121" s="55">
        <f t="shared" si="22"/>
        <v>5574.5</v>
      </c>
      <c r="N121" s="51"/>
    </row>
    <row r="122" spans="1:146" ht="228.6" customHeight="1">
      <c r="A122" s="24"/>
      <c r="B122" s="19"/>
      <c r="C122" s="27"/>
      <c r="D122" s="58"/>
      <c r="E122" s="61"/>
      <c r="F122" s="61"/>
      <c r="G122" s="64" t="s">
        <v>76</v>
      </c>
      <c r="H122" s="57">
        <v>1004</v>
      </c>
      <c r="I122" s="60" t="s">
        <v>64</v>
      </c>
      <c r="J122" s="57">
        <v>320</v>
      </c>
      <c r="K122" s="61">
        <v>5856.2</v>
      </c>
      <c r="L122" s="61">
        <v>5680.6</v>
      </c>
      <c r="M122" s="61">
        <v>5465.2</v>
      </c>
      <c r="N122" s="51"/>
    </row>
    <row r="123" spans="1:146">
      <c r="A123" s="24"/>
      <c r="B123" s="26"/>
      <c r="C123" s="27"/>
      <c r="D123" s="58"/>
      <c r="E123" s="55"/>
      <c r="F123" s="55"/>
      <c r="G123" s="56"/>
      <c r="H123" s="57">
        <v>1004</v>
      </c>
      <c r="I123" s="60" t="s">
        <v>64</v>
      </c>
      <c r="J123" s="57">
        <v>240</v>
      </c>
      <c r="K123" s="61">
        <v>117.1</v>
      </c>
      <c r="L123" s="61">
        <v>113.6</v>
      </c>
      <c r="M123" s="61">
        <v>109.3</v>
      </c>
      <c r="N123" s="51"/>
    </row>
    <row r="124" spans="1:146" ht="409.2" customHeight="1">
      <c r="A124" s="24">
        <v>33</v>
      </c>
      <c r="B124" s="26" t="s">
        <v>128</v>
      </c>
      <c r="C124" s="27" t="s">
        <v>26</v>
      </c>
      <c r="D124" s="55">
        <f>K124</f>
        <v>19601.7</v>
      </c>
      <c r="E124" s="55">
        <f t="shared" ref="E124:F124" si="23">L124</f>
        <v>8389.7999999999993</v>
      </c>
      <c r="F124" s="55">
        <f t="shared" si="23"/>
        <v>8389.7999999999993</v>
      </c>
      <c r="G124" s="86"/>
      <c r="H124" s="61"/>
      <c r="I124" s="61"/>
      <c r="J124" s="61"/>
      <c r="K124" s="55">
        <f>K125</f>
        <v>19601.7</v>
      </c>
      <c r="L124" s="55">
        <f t="shared" ref="L124:M124" si="24">L125</f>
        <v>8389.7999999999993</v>
      </c>
      <c r="M124" s="55">
        <f t="shared" si="24"/>
        <v>8389.7999999999993</v>
      </c>
      <c r="N124" s="51"/>
    </row>
    <row r="125" spans="1:146" ht="250.8">
      <c r="A125" s="28"/>
      <c r="B125" s="34"/>
      <c r="C125" s="30"/>
      <c r="D125" s="101"/>
      <c r="E125" s="55"/>
      <c r="F125" s="55"/>
      <c r="G125" s="59" t="s">
        <v>94</v>
      </c>
      <c r="H125" s="57">
        <v>1004</v>
      </c>
      <c r="I125" s="60" t="s">
        <v>97</v>
      </c>
      <c r="J125" s="57">
        <v>410</v>
      </c>
      <c r="K125" s="61">
        <v>19601.7</v>
      </c>
      <c r="L125" s="61">
        <v>8389.7999999999993</v>
      </c>
      <c r="M125" s="61">
        <v>8389.7999999999993</v>
      </c>
      <c r="N125" s="51"/>
    </row>
    <row r="126" spans="1:146" s="9" customFormat="1" ht="390.6" customHeight="1">
      <c r="A126" s="40">
        <v>34</v>
      </c>
      <c r="B126" s="35" t="s">
        <v>129</v>
      </c>
      <c r="C126" s="38" t="s">
        <v>29</v>
      </c>
      <c r="D126" s="55">
        <f>K126</f>
        <v>395832.8</v>
      </c>
      <c r="E126" s="55">
        <f t="shared" ref="E126:F126" si="25">L126</f>
        <v>410412.6</v>
      </c>
      <c r="F126" s="55">
        <f t="shared" si="25"/>
        <v>427822.3</v>
      </c>
      <c r="G126" s="66"/>
      <c r="H126" s="66"/>
      <c r="I126" s="102"/>
      <c r="J126" s="66"/>
      <c r="K126" s="55">
        <f>K128+K129+K130</f>
        <v>395832.8</v>
      </c>
      <c r="L126" s="55">
        <f t="shared" ref="L126:M126" si="26">L128+L129+L130</f>
        <v>410412.6</v>
      </c>
      <c r="M126" s="55">
        <f t="shared" si="26"/>
        <v>427822.3</v>
      </c>
      <c r="N126" s="103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</row>
    <row r="127" spans="1:146" s="9" customFormat="1" ht="60.6" hidden="1" customHeight="1">
      <c r="A127" s="41"/>
      <c r="B127" s="35"/>
      <c r="C127" s="38"/>
      <c r="D127" s="55"/>
      <c r="E127" s="55"/>
      <c r="F127" s="55"/>
      <c r="G127" s="66"/>
      <c r="H127" s="66"/>
      <c r="I127" s="102"/>
      <c r="J127" s="66"/>
      <c r="K127" s="55"/>
      <c r="L127" s="55"/>
      <c r="M127" s="55"/>
      <c r="N127" s="103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</row>
    <row r="128" spans="1:146" s="9" customFormat="1" ht="388.95" customHeight="1">
      <c r="A128" s="25"/>
      <c r="B128" s="26"/>
      <c r="C128" s="27"/>
      <c r="D128" s="55"/>
      <c r="E128" s="55"/>
      <c r="F128" s="55"/>
      <c r="G128" s="59" t="s">
        <v>75</v>
      </c>
      <c r="H128" s="60" t="s">
        <v>93</v>
      </c>
      <c r="I128" s="84" t="s">
        <v>95</v>
      </c>
      <c r="J128" s="56">
        <v>610</v>
      </c>
      <c r="K128" s="61">
        <v>91925</v>
      </c>
      <c r="L128" s="61">
        <v>95912.6</v>
      </c>
      <c r="M128" s="61">
        <v>98759.1</v>
      </c>
      <c r="N128" s="103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</row>
    <row r="129" spans="1:146" s="9" customFormat="1" ht="394.2" customHeight="1">
      <c r="A129" s="25"/>
      <c r="B129" s="26"/>
      <c r="C129" s="27"/>
      <c r="D129" s="55"/>
      <c r="E129" s="55"/>
      <c r="F129" s="55"/>
      <c r="G129" s="59" t="s">
        <v>75</v>
      </c>
      <c r="H129" s="60" t="s">
        <v>12</v>
      </c>
      <c r="I129" s="84" t="s">
        <v>95</v>
      </c>
      <c r="J129" s="56">
        <v>610</v>
      </c>
      <c r="K129" s="61">
        <v>7817.2</v>
      </c>
      <c r="L129" s="61">
        <v>8216.5</v>
      </c>
      <c r="M129" s="61">
        <v>8546.9</v>
      </c>
      <c r="N129" s="103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</row>
    <row r="130" spans="1:146" s="9" customFormat="1" ht="391.2" customHeight="1">
      <c r="A130" s="24"/>
      <c r="B130" s="26"/>
      <c r="C130" s="27"/>
      <c r="D130" s="58"/>
      <c r="E130" s="61"/>
      <c r="F130" s="61"/>
      <c r="G130" s="59" t="s">
        <v>75</v>
      </c>
      <c r="H130" s="60" t="s">
        <v>92</v>
      </c>
      <c r="I130" s="60" t="s">
        <v>95</v>
      </c>
      <c r="J130" s="57">
        <v>610</v>
      </c>
      <c r="K130" s="61">
        <v>296090.59999999998</v>
      </c>
      <c r="L130" s="61">
        <v>306283.5</v>
      </c>
      <c r="M130" s="61">
        <v>320516.3</v>
      </c>
      <c r="N130" s="103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</row>
    <row r="131" spans="1:146" ht="217.95" customHeight="1">
      <c r="A131" s="24">
        <v>35</v>
      </c>
      <c r="B131" s="26" t="s">
        <v>130</v>
      </c>
      <c r="C131" s="27" t="s">
        <v>30</v>
      </c>
      <c r="D131" s="55">
        <f>K131</f>
        <v>1.4</v>
      </c>
      <c r="E131" s="55">
        <f t="shared" ref="E131:F131" si="27">L131</f>
        <v>1.5</v>
      </c>
      <c r="F131" s="55">
        <f t="shared" si="27"/>
        <v>1.3</v>
      </c>
      <c r="G131" s="59"/>
      <c r="H131" s="60"/>
      <c r="I131" s="60"/>
      <c r="J131" s="57"/>
      <c r="K131" s="55">
        <f>K132</f>
        <v>1.4</v>
      </c>
      <c r="L131" s="55">
        <f t="shared" ref="L131:M131" si="28">L132</f>
        <v>1.5</v>
      </c>
      <c r="M131" s="55">
        <f t="shared" si="28"/>
        <v>1.3</v>
      </c>
      <c r="N131" s="51"/>
    </row>
    <row r="132" spans="1:146" ht="193.5" customHeight="1">
      <c r="A132" s="24"/>
      <c r="B132" s="20"/>
      <c r="C132" s="27"/>
      <c r="D132" s="58"/>
      <c r="E132" s="55"/>
      <c r="F132" s="55"/>
      <c r="G132" s="59" t="s">
        <v>32</v>
      </c>
      <c r="H132" s="60" t="s">
        <v>33</v>
      </c>
      <c r="I132" s="60" t="s">
        <v>34</v>
      </c>
      <c r="J132" s="57">
        <v>240</v>
      </c>
      <c r="K132" s="61">
        <v>1.4</v>
      </c>
      <c r="L132" s="61">
        <v>1.5</v>
      </c>
      <c r="M132" s="61">
        <v>1.3</v>
      </c>
      <c r="N132" s="51"/>
    </row>
    <row r="133" spans="1:146" ht="217.95" hidden="1" customHeight="1">
      <c r="A133" s="24">
        <v>36</v>
      </c>
      <c r="B133" s="12" t="s">
        <v>131</v>
      </c>
      <c r="C133" s="27" t="s">
        <v>132</v>
      </c>
      <c r="D133" s="55">
        <v>0</v>
      </c>
      <c r="E133" s="55">
        <v>0</v>
      </c>
      <c r="F133" s="55">
        <v>0</v>
      </c>
      <c r="G133" s="90"/>
      <c r="H133" s="60"/>
      <c r="I133" s="60"/>
      <c r="J133" s="57"/>
      <c r="K133" s="55">
        <v>0</v>
      </c>
      <c r="L133" s="55">
        <v>0</v>
      </c>
      <c r="M133" s="55">
        <v>0</v>
      </c>
      <c r="N133" s="51"/>
    </row>
    <row r="134" spans="1:146" ht="273" hidden="1" customHeight="1">
      <c r="A134" s="24"/>
      <c r="B134" s="12"/>
      <c r="C134" s="27"/>
      <c r="D134" s="55"/>
      <c r="E134" s="55"/>
      <c r="F134" s="55"/>
      <c r="G134" s="90" t="s">
        <v>47</v>
      </c>
      <c r="H134" s="60" t="s">
        <v>101</v>
      </c>
      <c r="I134" s="60" t="s">
        <v>133</v>
      </c>
      <c r="J134" s="57">
        <v>120</v>
      </c>
      <c r="K134" s="61">
        <v>0</v>
      </c>
      <c r="L134" s="61">
        <v>0</v>
      </c>
      <c r="M134" s="61">
        <v>0</v>
      </c>
      <c r="N134" s="51"/>
    </row>
    <row r="135" spans="1:146" ht="273.60000000000002" hidden="1" customHeight="1">
      <c r="A135" s="24"/>
      <c r="B135" s="26"/>
      <c r="C135" s="27"/>
      <c r="D135" s="58"/>
      <c r="E135" s="55"/>
      <c r="F135" s="55"/>
      <c r="G135" s="90" t="s">
        <v>47</v>
      </c>
      <c r="H135" s="60" t="s">
        <v>46</v>
      </c>
      <c r="I135" s="60" t="s">
        <v>133</v>
      </c>
      <c r="J135" s="57">
        <v>240</v>
      </c>
      <c r="K135" s="61">
        <v>0</v>
      </c>
      <c r="L135" s="61">
        <v>0</v>
      </c>
      <c r="M135" s="61">
        <v>0</v>
      </c>
      <c r="N135" s="51"/>
    </row>
    <row r="136" spans="1:146" ht="138" hidden="1" customHeight="1">
      <c r="A136" s="24">
        <v>37</v>
      </c>
      <c r="B136" s="26" t="s">
        <v>134</v>
      </c>
      <c r="C136" s="27" t="s">
        <v>31</v>
      </c>
      <c r="D136" s="55">
        <v>0</v>
      </c>
      <c r="E136" s="55">
        <v>0</v>
      </c>
      <c r="F136" s="55">
        <v>0</v>
      </c>
      <c r="G136" s="90"/>
      <c r="H136" s="60"/>
      <c r="I136" s="60"/>
      <c r="J136" s="57"/>
      <c r="K136" s="55">
        <v>0</v>
      </c>
      <c r="L136" s="55">
        <v>0</v>
      </c>
      <c r="M136" s="55">
        <v>0</v>
      </c>
      <c r="N136" s="51"/>
    </row>
    <row r="137" spans="1:146" ht="175.95" hidden="1" customHeight="1">
      <c r="A137" s="24"/>
      <c r="B137" s="26"/>
      <c r="C137" s="27"/>
      <c r="D137" s="58"/>
      <c r="E137" s="55"/>
      <c r="F137" s="55"/>
      <c r="G137" s="90" t="s">
        <v>48</v>
      </c>
      <c r="H137" s="60" t="s">
        <v>49</v>
      </c>
      <c r="I137" s="60" t="s">
        <v>50</v>
      </c>
      <c r="J137" s="57">
        <v>320</v>
      </c>
      <c r="K137" s="61">
        <v>0</v>
      </c>
      <c r="L137" s="61">
        <v>0</v>
      </c>
      <c r="M137" s="61">
        <v>0</v>
      </c>
      <c r="N137" s="51"/>
    </row>
    <row r="138" spans="1:146" ht="148.94999999999999" customHeight="1">
      <c r="A138" s="24">
        <v>38</v>
      </c>
      <c r="B138" s="26" t="s">
        <v>135</v>
      </c>
      <c r="C138" s="27"/>
      <c r="D138" s="55">
        <f>K138</f>
        <v>61507.600000000006</v>
      </c>
      <c r="E138" s="55">
        <f t="shared" ref="E138:F138" si="29">L138</f>
        <v>0</v>
      </c>
      <c r="F138" s="55">
        <f t="shared" si="29"/>
        <v>0</v>
      </c>
      <c r="G138" s="90"/>
      <c r="H138" s="60"/>
      <c r="I138" s="60"/>
      <c r="J138" s="57"/>
      <c r="K138" s="55">
        <f>K139+K140</f>
        <v>61507.600000000006</v>
      </c>
      <c r="L138" s="55">
        <f t="shared" ref="L138:M138" si="30">L139+L140</f>
        <v>0</v>
      </c>
      <c r="M138" s="55">
        <f t="shared" si="30"/>
        <v>0</v>
      </c>
      <c r="N138" s="51"/>
    </row>
    <row r="139" spans="1:146" ht="269.39999999999998" customHeight="1">
      <c r="A139" s="24"/>
      <c r="B139" s="26"/>
      <c r="C139" s="27" t="s">
        <v>26</v>
      </c>
      <c r="D139" s="58"/>
      <c r="E139" s="55"/>
      <c r="F139" s="55"/>
      <c r="G139" s="90" t="s">
        <v>103</v>
      </c>
      <c r="H139" s="60" t="s">
        <v>49</v>
      </c>
      <c r="I139" s="60" t="s">
        <v>105</v>
      </c>
      <c r="J139" s="57">
        <v>240</v>
      </c>
      <c r="K139" s="61">
        <v>593.29999999999995</v>
      </c>
      <c r="L139" s="61">
        <v>0</v>
      </c>
      <c r="M139" s="61">
        <v>0</v>
      </c>
      <c r="N139" s="51"/>
    </row>
    <row r="140" spans="1:146" ht="182.4" customHeight="1">
      <c r="A140" s="24"/>
      <c r="B140" s="26"/>
      <c r="C140" s="27" t="s">
        <v>102</v>
      </c>
      <c r="D140" s="58"/>
      <c r="E140" s="55"/>
      <c r="F140" s="55"/>
      <c r="G140" s="90" t="s">
        <v>104</v>
      </c>
      <c r="H140" s="60" t="s">
        <v>49</v>
      </c>
      <c r="I140" s="60" t="s">
        <v>106</v>
      </c>
      <c r="J140" s="57">
        <v>320</v>
      </c>
      <c r="K140" s="61">
        <v>60914.3</v>
      </c>
      <c r="L140" s="61">
        <v>0</v>
      </c>
      <c r="M140" s="61">
        <v>0</v>
      </c>
      <c r="N140" s="51"/>
    </row>
    <row r="141" spans="1:146">
      <c r="A141" s="28"/>
      <c r="B141" s="26"/>
      <c r="C141" s="30"/>
      <c r="D141" s="55">
        <f>D25+D28+D33+D36+D39+D43+D48+D52+D55+D59+D63+D66+D74+D77+D80+D84+D87+D90+D93+D96+D99+D102+D105+D107+D110+D113+D116+D118+D121+D124+D126+D131+D133+D136+D138</f>
        <v>840632.29999999993</v>
      </c>
      <c r="E141" s="55">
        <f>E25+E28+E33+E36+E39+E43+E48+E52+E55+E59+E63+E66+E74+E77+E80+E84+E87+E90+E93+E96+E99+E102+E105+E107+E110+E113+E116+E118+E121+E124+E126+E131+E133+E136+E138</f>
        <v>778765.40000000014</v>
      </c>
      <c r="F141" s="55">
        <f>F25+F28+F33+F36+F39+F43+F48+F52+F55+F59+F63+F66+F74+F77+F80+F84+F87+F90+F93+F96+F99+F102+F105+F107+F110+F113+F116+F118+F121+F124+F126+F131+F133+F136+F138</f>
        <v>801230</v>
      </c>
      <c r="G141" s="93"/>
      <c r="H141" s="52"/>
      <c r="I141" s="52"/>
      <c r="J141" s="52"/>
      <c r="K141" s="55">
        <f>K25+K28+K33+K36+K39+K43+K48+K52+K55+K59+K63+K66+K74+K77+K80+K84+K87+K90+K93+K96+K99+K102+K105+K107+K110+K113+K116+K118+K121+K124+K126+K131+K133+K136+K138</f>
        <v>840632.29999999993</v>
      </c>
      <c r="L141" s="55">
        <f>L25+L28+L33+L36+L39+L43+L48+L52+L55+L59+L63+L66+L74+L77+L80+L84+L87+L90+L93+L96+L99+L102+L105+L107+L110+L113+L116+L118+L121+L124+L126+L131+L133+L136+L138</f>
        <v>778765.4</v>
      </c>
      <c r="M141" s="55">
        <f>M25+M28+M33+M36+M39+M43+M48+M52+M55+M59+M63+M66+M74+M77+M80+M84+M87+M90+M93+M96+M99+M102+M105+M107+M110+M113+M116+M118+M121+M124+M126+M131+M133+M136+M138</f>
        <v>801230</v>
      </c>
      <c r="N141" s="51"/>
    </row>
    <row r="142" spans="1:146" ht="15.6">
      <c r="A142" s="7"/>
    </row>
    <row r="150" spans="2:2" ht="18.75" customHeight="1">
      <c r="B150" s="3"/>
    </row>
  </sheetData>
  <mergeCells count="89">
    <mergeCell ref="G11:M11"/>
    <mergeCell ref="G9:M9"/>
    <mergeCell ref="G10:M10"/>
    <mergeCell ref="L7:M7"/>
    <mergeCell ref="I8:M8"/>
    <mergeCell ref="A6:M6"/>
    <mergeCell ref="A1:M1"/>
    <mergeCell ref="A2:M2"/>
    <mergeCell ref="A3:M3"/>
    <mergeCell ref="A4:M4"/>
    <mergeCell ref="A5:M5"/>
    <mergeCell ref="A14:M14"/>
    <mergeCell ref="A15:M15"/>
    <mergeCell ref="A16:M16"/>
    <mergeCell ref="A17:M17"/>
    <mergeCell ref="A62:A63"/>
    <mergeCell ref="K22:K23"/>
    <mergeCell ref="A20:M20"/>
    <mergeCell ref="G42:G43"/>
    <mergeCell ref="A56:A57"/>
    <mergeCell ref="B44:B45"/>
    <mergeCell ref="C44:C45"/>
    <mergeCell ref="A42:A43"/>
    <mergeCell ref="A49:A50"/>
    <mergeCell ref="C49:C50"/>
    <mergeCell ref="E49:E50"/>
    <mergeCell ref="G49:G50"/>
    <mergeCell ref="A22:A23"/>
    <mergeCell ref="L56:L57"/>
    <mergeCell ref="B42:B43"/>
    <mergeCell ref="C42:C43"/>
    <mergeCell ref="D22:D23"/>
    <mergeCell ref="B22:B23"/>
    <mergeCell ref="F22:F23"/>
    <mergeCell ref="E22:E23"/>
    <mergeCell ref="C22:C23"/>
    <mergeCell ref="A44:A45"/>
    <mergeCell ref="C47:C48"/>
    <mergeCell ref="B56:B57"/>
    <mergeCell ref="C56:C57"/>
    <mergeCell ref="B49:B50"/>
    <mergeCell ref="E56:E57"/>
    <mergeCell ref="A47:A48"/>
    <mergeCell ref="C118:C119"/>
    <mergeCell ref="A118:A119"/>
    <mergeCell ref="A126:A127"/>
    <mergeCell ref="B126:B127"/>
    <mergeCell ref="C126:C127"/>
    <mergeCell ref="B118:B119"/>
    <mergeCell ref="H126:H127"/>
    <mergeCell ref="G126:G127"/>
    <mergeCell ref="J42:J43"/>
    <mergeCell ref="J126:J127"/>
    <mergeCell ref="I126:I127"/>
    <mergeCell ref="I118:I119"/>
    <mergeCell ref="J118:J119"/>
    <mergeCell ref="G44:G45"/>
    <mergeCell ref="G56:G57"/>
    <mergeCell ref="G47:G48"/>
    <mergeCell ref="G62:G63"/>
    <mergeCell ref="H47:H48"/>
    <mergeCell ref="H44:H45"/>
    <mergeCell ref="I49:I50"/>
    <mergeCell ref="G22:G23"/>
    <mergeCell ref="J47:J48"/>
    <mergeCell ref="I47:I48"/>
    <mergeCell ref="H118:H119"/>
    <mergeCell ref="G118:G119"/>
    <mergeCell ref="M22:M23"/>
    <mergeCell ref="H22:J22"/>
    <mergeCell ref="H49:H50"/>
    <mergeCell ref="H42:H43"/>
    <mergeCell ref="I44:I45"/>
    <mergeCell ref="J44:J45"/>
    <mergeCell ref="I42:I43"/>
    <mergeCell ref="J49:J50"/>
    <mergeCell ref="L22:L23"/>
    <mergeCell ref="B47:B48"/>
    <mergeCell ref="E44:E45"/>
    <mergeCell ref="M49:M50"/>
    <mergeCell ref="I62:I63"/>
    <mergeCell ref="M56:M57"/>
    <mergeCell ref="J62:J63"/>
    <mergeCell ref="J56:J57"/>
    <mergeCell ref="I56:I57"/>
    <mergeCell ref="B62:B63"/>
    <mergeCell ref="H56:H57"/>
    <mergeCell ref="C62:C63"/>
    <mergeCell ref="H62:H63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2023-11-08T06:12:56Z</dcterms:modified>
</cp:coreProperties>
</file>