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10" yWindow="495" windowWidth="18855" windowHeight="10170"/>
  </bookViews>
  <sheets>
    <sheet name="2021 год" sheetId="1" r:id="rId1"/>
  </sheets>
  <definedNames>
    <definedName name="_xlnm.Print_Titles" localSheetId="0">'2021 год'!$11:$11</definedName>
  </definedNames>
  <calcPr calcId="125725"/>
</workbook>
</file>

<file path=xl/calcChain.xml><?xml version="1.0" encoding="utf-8"?>
<calcChain xmlns="http://schemas.openxmlformats.org/spreadsheetml/2006/main">
  <c r="E124" i="1"/>
  <c r="E151"/>
  <c r="E118"/>
  <c r="E185"/>
  <c r="E184" s="1"/>
  <c r="E167"/>
  <c r="E138" s="1"/>
  <c r="E149"/>
  <c r="E130"/>
  <c r="E128"/>
  <c r="E182"/>
  <c r="E180"/>
  <c r="E178"/>
  <c r="E175"/>
  <c r="E173"/>
  <c r="E171"/>
  <c r="E169"/>
  <c r="E165"/>
  <c r="E163"/>
  <c r="E161"/>
  <c r="E159"/>
  <c r="E157"/>
  <c r="E155"/>
  <c r="E153"/>
  <c r="E147"/>
  <c r="E145"/>
  <c r="E143"/>
  <c r="E141"/>
  <c r="E139"/>
  <c r="E136"/>
  <c r="E134"/>
  <c r="E132"/>
  <c r="E126"/>
  <c r="E121"/>
  <c r="E119"/>
  <c r="E114"/>
  <c r="E113" s="1"/>
  <c r="E102"/>
  <c r="E92"/>
  <c r="E88"/>
  <c r="E104"/>
  <c r="E94"/>
  <c r="E90"/>
  <c r="E84"/>
  <c r="E82"/>
  <c r="E80"/>
  <c r="E76"/>
  <c r="E75" s="1"/>
  <c r="E74" s="1"/>
  <c r="E66"/>
  <c r="E65" s="1"/>
  <c r="E63"/>
  <c r="E62" s="1"/>
  <c r="E60"/>
  <c r="E58"/>
  <c r="E56"/>
  <c r="E54"/>
  <c r="E51"/>
  <c r="E42"/>
  <c r="E35"/>
  <c r="E33"/>
  <c r="E20"/>
  <c r="E19" s="1"/>
  <c r="E14"/>
  <c r="E13" s="1"/>
  <c r="E29"/>
  <c r="E27"/>
  <c r="E177"/>
  <c r="E38"/>
  <c r="E37" s="1"/>
  <c r="E79"/>
  <c r="E78" s="1"/>
  <c r="E69"/>
  <c r="E68" s="1"/>
  <c r="E41"/>
  <c r="E31"/>
  <c r="E123" l="1"/>
  <c r="E117" s="1"/>
  <c r="E87"/>
  <c r="E86" s="1"/>
  <c r="E53"/>
  <c r="E50" s="1"/>
  <c r="E26"/>
  <c r="E25" s="1"/>
  <c r="E12" l="1"/>
  <c r="E116"/>
  <c r="E189" l="1"/>
</calcChain>
</file>

<file path=xl/sharedStrings.xml><?xml version="1.0" encoding="utf-8"?>
<sst xmlns="http://schemas.openxmlformats.org/spreadsheetml/2006/main" count="466" uniqueCount="394">
  <si>
    <t xml:space="preserve">
(тыс. руб.)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</si>
  <si>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</si>
  <si>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</si>
  <si>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</si>
  <si>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</si>
  <si>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</si>
  <si>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</si>
  <si>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</si>
  <si>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</si>
  <si>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Сумма
(тыс. руб.)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</si>
  <si>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</si>
  <si>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</si>
  <si>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</si>
  <si>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</si>
  <si>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</si>
  <si>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</si>
  <si>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</si>
  <si>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</si>
  <si>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</si>
  <si>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</si>
  <si>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</si>
  <si>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</si>
  <si>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1 03 00000 00 0000 000 </t>
  </si>
  <si>
    <t>НАЛОГИ НА ТОВАРЫ (РАБОТЫ, УСЛУГИ), РЕАЛИЗУЕМЫЕ НА ТЕРРИТОРИИ РОССИЙСКОЙ ФЕДЕРАЦИИ</t>
  </si>
  <si>
    <t xml:space="preserve">1 03 02000 01 0000 110 </t>
  </si>
  <si>
    <t>Акцизы по подакцизным товарам (продукции), производимым на территории Российской Федерации</t>
  </si>
  <si>
    <t xml:space="preserve">1 03 02230 01 0000 110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</si>
  <si>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</si>
  <si>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1 03 02240 01 0000 110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</si>
  <si>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</si>
  <si>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</si>
  <si>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</si>
  <si>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1 03 02260 01 0000 110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</si>
  <si>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</si>
  <si>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1 05 00000 00 0000 000 </t>
  </si>
  <si>
    <t>НАЛОГИ НА СОВОКУПНЫЙ ДОХОД</t>
  </si>
  <si>
    <t xml:space="preserve">1 05 02000 02 0000 110 </t>
  </si>
  <si>
    <t>Единый налог на вмененный доход для отдельных видов деятельности</t>
  </si>
  <si>
    <t xml:space="preserve">1 05 02010 02 0000 110 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</si>
  <si>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</si>
  <si>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</si>
  <si>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</si>
  <si>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1 05 04000 02 0000 110 </t>
  </si>
  <si>
    <t>Налог, взимаемый в связи с применением патентной системы налогообложения</t>
  </si>
  <si>
    <t xml:space="preserve">1 05 04020 02 0000 110 </t>
  </si>
  <si>
    <t>Налог, взимаемый в связи с применением патентной системы налогообложения, зачисляемый в бюджеты муниципальных районов 5</t>
  </si>
  <si>
    <t xml:space="preserve">1 08 00000 00 0000 000 </t>
  </si>
  <si>
    <t>ГОСУДАРСТВЕННАЯ ПОШЛИНА</t>
  </si>
  <si>
    <t xml:space="preserve">1 08 03000 01 0000 110 </t>
  </si>
  <si>
    <t>Государственная пошлина по делам, рассматриваемым в судах общей юрисдикции, мировыми судьями</t>
  </si>
  <si>
    <t xml:space="preserve">1 08 03010 01 0000 110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</si>
  <si>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</si>
  <si>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1 08 07020 01 0000 110 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</si>
  <si>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</si>
  <si>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 xml:space="preserve">1 08 07100 01 0000 110 </t>
  </si>
  <si>
    <t>Государственная пошлина за выдачу и обмен паспорта гражданина Российской Федерации</t>
  </si>
  <si>
    <t xml:space="preserve">1 08 07150 01 0000 110 </t>
  </si>
  <si>
    <t>Государственная пошлина за выдачу разрешения на установку рекламной конструкции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</si>
  <si>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</si>
  <si>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</si>
  <si>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1 11 01000 00 0000 120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</si>
  <si>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</si>
  <si>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1 11 01050 05 0000 120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</si>
  <si>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</si>
  <si>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</si>
  <si>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</si>
  <si>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</si>
  <si>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</si>
  <si>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1 11 05013 05 0000 120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</si>
  <si>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</si>
  <si>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</si>
  <si>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</si>
  <si>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1 11 05025 05 0000 120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</si>
  <si>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</si>
  <si>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1 11 05070 00 0000 120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</si>
  <si>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</si>
  <si>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1 11 05075 05 0000 120 </t>
  </si>
  <si>
    <t>Доходы от сдачи в аренду имущества, составляющего казну муниципальных районов (за исключением земельных участков)</t>
  </si>
  <si>
    <t xml:space="preserve">1 12 00000 00 0000 000 </t>
  </si>
  <si>
    <t>ПЛАТЕЖИ ПРИ ПОЛЬЗОВАНИИ ПРИРОДНЫМИ РЕСУРСАМИ</t>
  </si>
  <si>
    <t xml:space="preserve">1 12 01000 01 0000 120 </t>
  </si>
  <si>
    <t>Плата за негативное воздействие на окружающую среду</t>
  </si>
  <si>
    <t xml:space="preserve">1 12 01010 01 0000 120 </t>
  </si>
  <si>
    <t>Плата за выбросы загрязняющих веществ в атмосферный воздух стационарными объектами 7</t>
  </si>
  <si>
    <t xml:space="preserve">1 12 01030 01 0000 120 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</si>
  <si>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</si>
  <si>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</si>
  <si>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 xml:space="preserve">1 13 00000 00 0000 000 </t>
  </si>
  <si>
    <t>ДОХОДЫ ОТ ОКАЗАНИЯ ПЛАТНЫХ УСЛУГ (РАБОТ) И КОМПЕНСАЦИИ ЗАТРАТ ГОСУДАРСТВА</t>
  </si>
  <si>
    <t xml:space="preserve">1 13 02000 00 0000 130 </t>
  </si>
  <si>
    <t>Доходы от компенсации затрат государства</t>
  </si>
  <si>
    <t xml:space="preserve">1 13 02990 00 0000 130 </t>
  </si>
  <si>
    <t>Прочие доходы от компенсации затрат государства</t>
  </si>
  <si>
    <t xml:space="preserve">1 13 02995 05 0000 130 </t>
  </si>
  <si>
    <t>Прочие доходы от компенсации затрат бюджетов муниципальных районов</t>
  </si>
  <si>
    <t xml:space="preserve">1 14 00000 00 0000 000 </t>
  </si>
  <si>
    <t>ДОХОДЫ ОТ ПРОДАЖИ МАТЕРИАЛЬНЫХ И НЕМАТЕРИАЛЬНЫХ АКТИВОВ</t>
  </si>
  <si>
    <t xml:space="preserve">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</si>
  <si>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</si>
  <si>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1 14 06010 00 0000 430 </t>
  </si>
  <si>
    <t>Доходы от продажи земельных участков, государственная собственность на которые не разграничена</t>
  </si>
  <si>
    <t xml:space="preserve">1 14 06013 05 0000 430 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</si>
  <si>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</si>
  <si>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 xml:space="preserve">1 16 00000 00 0000 000 </t>
  </si>
  <si>
    <t>ШТРАФЫ, САНКЦИИ, ВОЗМЕЩЕНИЕ УЩЕРБА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</si>
  <si>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</si>
  <si>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</si>
  <si>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</si>
  <si>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</si>
  <si>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</si>
  <si>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</si>
  <si>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</si>
  <si>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</si>
  <si>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</si>
  <si>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</si>
  <si>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</si>
  <si>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</si>
  <si>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</si>
  <si>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</si>
  <si>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</si>
  <si>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</si>
  <si>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Прочие субсидии</t>
  </si>
  <si>
    <t>Прочие субсидии бюджетам муниципальных районов</t>
  </si>
  <si>
    <t>Субвенции бюджетам бюджетной системы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</si>
  <si>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</si>
  <si>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</si>
  <si>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</si>
  <si>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</si>
  <si>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</si>
  <si>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</si>
  <si>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</si>
  <si>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</si>
  <si>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</si>
  <si>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</si>
  <si>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</si>
  <si>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</si>
  <si>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</si>
  <si>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</si>
  <si>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</si>
  <si>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</si>
  <si>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</si>
  <si>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</si>
  <si>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</si>
  <si>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</si>
  <si>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</si>
  <si>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</si>
  <si>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</si>
  <si>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</si>
  <si>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</si>
  <si>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</si>
  <si>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</si>
  <si>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</si>
  <si>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</si>
  <si>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</si>
  <si>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</si>
  <si>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 xml:space="preserve">2 19 00000 00 0000 000 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</si>
  <si>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</si>
  <si>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</si>
  <si>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</si>
  <si>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Приложение 1</t>
  </si>
  <si>
    <t>к Решению Собрания депутатов Орловского района</t>
  </si>
  <si>
    <t xml:space="preserve">1 08 07010 01 0000 110 </t>
  </si>
  <si>
    <t xml:space="preserve">1 11 05030 00 0000 120 </t>
  </si>
  <si>
    <t xml:space="preserve">1 11 05035 05 0000 120 </t>
  </si>
  <si>
    <t xml:space="preserve">1 14 06020 00 0000 430 </t>
  </si>
  <si>
    <t xml:space="preserve">1 14 06025 05 0000 430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</si>
  <si>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</si>
  <si>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</si>
  <si>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</si>
  <si>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</si>
  <si>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1 08 07141 01 0000 110 </t>
  </si>
  <si>
    <t xml:space="preserve">1 12 01041 01 0000 120 </t>
  </si>
  <si>
    <t>Субсидии бюджетам муниципальных районов на реализацию мероприятий по обеспечению жильем молодых семей</t>
  </si>
  <si>
    <t>1 08 06000 01 0000 110</t>
  </si>
  <si>
    <t>1 12 01042 01 0000 120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</si>
  <si>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</si>
  <si>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</si>
  <si>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</si>
  <si>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</si>
  <si>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</si>
  <si>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</si>
  <si>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</si>
  <si>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</si>
  <si>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</si>
  <si>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Единый налог на вмененный доход для отдельных видов деятельности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</si>
  <si>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</si>
  <si>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 xml:space="preserve">Государственная пошлина по делам, рассматриваемым в судах общей юрисдикции, мировыми судьями
</t>
  </si>
  <si>
    <t xml:space="preserve"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
</t>
  </si>
  <si>
    <t xml:space="preserve"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
</t>
  </si>
  <si>
    <t xml:space="preserve">Государственная пошлина за государственную регистрацию прав, ограничений (обременений) прав на недвижимое имущество и сделок с ним
</t>
  </si>
  <si>
    <t xml:space="preserve">Государственная пошлина за выдачу и обмен паспорта гражданина Российской Федерации
</t>
  </si>
  <si>
    <t xml:space="preserve"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
</t>
  </si>
  <si>
    <t xml:space="preserve">Государственная пошлина за выдачу разрешения на установку рекламной конструкции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</si>
  <si>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</si>
  <si>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Плата за негативное воздействие на окружающую среду
</t>
  </si>
  <si>
    <t xml:space="preserve">Плата за выбросы загрязняющих веществ в атмосферный воздух стационарными объектами
</t>
  </si>
  <si>
    <t xml:space="preserve">Плата за сбросы загрязняющих веществ в водные объекты
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</si>
  <si>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</si>
  <si>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</si>
  <si>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ПРОЧИЕ НЕНАЛОГОВЫЕ ДОХОДЫ</t>
  </si>
  <si>
    <t>Прочие неналоговые доходы</t>
  </si>
  <si>
    <t xml:space="preserve">1 17 05000 00 0000 180 </t>
  </si>
  <si>
    <t xml:space="preserve">1 17 00000 00 0000 000 </t>
  </si>
  <si>
    <t xml:space="preserve">2 02 10000 00 0000 150 </t>
  </si>
  <si>
    <t xml:space="preserve">2 02 15001 00 0000 150 </t>
  </si>
  <si>
    <t xml:space="preserve">2 02 15001 05 0000 150 </t>
  </si>
  <si>
    <t xml:space="preserve">2 02 20000 00 0000 150 </t>
  </si>
  <si>
    <t xml:space="preserve">2 02 25519 05 0000 150 </t>
  </si>
  <si>
    <t xml:space="preserve">2 02 29999 00 0000 150 </t>
  </si>
  <si>
    <t xml:space="preserve">2 02 29999 05 0000 150 </t>
  </si>
  <si>
    <t xml:space="preserve">2 02 30000 00 0000 150 </t>
  </si>
  <si>
    <t xml:space="preserve">2 02 30013 00 0000 150 </t>
  </si>
  <si>
    <t xml:space="preserve">2 02 30013 05 0000 150 </t>
  </si>
  <si>
    <t xml:space="preserve">2 02 30022 00 0000 150 </t>
  </si>
  <si>
    <t xml:space="preserve">2 02 30022 05 0000 150 </t>
  </si>
  <si>
    <t xml:space="preserve">2 02 30024 00 0000 150 </t>
  </si>
  <si>
    <t xml:space="preserve">2 02 30024 05 0000 150 </t>
  </si>
  <si>
    <t xml:space="preserve">2 02 35084 00 0000 150 </t>
  </si>
  <si>
    <t>2 02 35084 05 0000 150</t>
  </si>
  <si>
    <t>2 02 35120 00 0000 150</t>
  </si>
  <si>
    <t>2 02 35120 05 0000 150</t>
  </si>
  <si>
    <t>2 02 35220 00 0000 150</t>
  </si>
  <si>
    <t>2 02 35220 05 0000 150</t>
  </si>
  <si>
    <t xml:space="preserve">2 02 35250 00 0000 150 </t>
  </si>
  <si>
    <t>2 02 35250 05 0000 150</t>
  </si>
  <si>
    <t>2 02 35260 00 0000 150</t>
  </si>
  <si>
    <t>2 02 35260 05 0000 150</t>
  </si>
  <si>
    <t>2 02 35270 00 0000 150</t>
  </si>
  <si>
    <t>2 02 35270 05 0000 150</t>
  </si>
  <si>
    <t>2 02 35280 00 0000 150</t>
  </si>
  <si>
    <t xml:space="preserve">2 02 35280 05 0000 150 </t>
  </si>
  <si>
    <t xml:space="preserve">2 02 35380 00 0000 150 </t>
  </si>
  <si>
    <t xml:space="preserve">2 02 35380 05 0000 150 </t>
  </si>
  <si>
    <t xml:space="preserve">2 02 35930 00 0000 150 </t>
  </si>
  <si>
    <t xml:space="preserve">2 02 35930 05 0000 150 </t>
  </si>
  <si>
    <t xml:space="preserve">2 02 39999 00 0000 150 </t>
  </si>
  <si>
    <t xml:space="preserve">2 02 39999 05 0000 150 </t>
  </si>
  <si>
    <t xml:space="preserve">2 02 40000 00 0000 150 </t>
  </si>
  <si>
    <t xml:space="preserve">2 02 49999 00 0000 150 </t>
  </si>
  <si>
    <t xml:space="preserve">2 02 49999 05 0000 150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</si>
  <si>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</si>
  <si>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Транспортный налог с организаций</t>
  </si>
  <si>
    <t>Транспортный налог с физических лиц</t>
  </si>
  <si>
    <t>НАЛОГИ НА ИМУЩЕСТВО</t>
  </si>
  <si>
    <t>Транспортный налог</t>
  </si>
  <si>
    <t xml:space="preserve">1 06 00000 00 0000 000 </t>
  </si>
  <si>
    <t xml:space="preserve">1 06 04000 02 0000 110 </t>
  </si>
  <si>
    <t xml:space="preserve">1 06 04011 02 0000 110 </t>
  </si>
  <si>
    <t xml:space="preserve">1 06 04012 02 0000 110 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</si>
  <si>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</si>
  <si>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</si>
  <si>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</si>
  <si>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1 11 07000 00 0000 120 </t>
  </si>
  <si>
    <t xml:space="preserve">1 11 07010 00 0000 120 </t>
  </si>
  <si>
    <t xml:space="preserve">1 11 07015 05 0000 120 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</si>
  <si>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</si>
  <si>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</si>
  <si>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</si>
  <si>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</si>
  <si>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</si>
  <si>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</si>
  <si>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</si>
  <si>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</si>
  <si>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</si>
  <si>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</si>
  <si>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</si>
  <si>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</si>
  <si>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</si>
  <si>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</si>
  <si>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1 16 01000 01 0000 140 </t>
  </si>
  <si>
    <t xml:space="preserve">1 16 01050 01 0000 140 </t>
  </si>
  <si>
    <t xml:space="preserve">1 16 01053 01 0000 140 </t>
  </si>
  <si>
    <t xml:space="preserve">1 16 01060 01 0000 140 </t>
  </si>
  <si>
    <t xml:space="preserve">1 16 01063 01 0000 140 </t>
  </si>
  <si>
    <t xml:space="preserve">1 16 01070 01 0000 140 </t>
  </si>
  <si>
    <t xml:space="preserve">1 16 01073 01 0000 140 </t>
  </si>
  <si>
    <t xml:space="preserve">1 16 01110 01 0000 140 </t>
  </si>
  <si>
    <t xml:space="preserve">1 16 01113 01 0000 140 </t>
  </si>
  <si>
    <t xml:space="preserve">1 16 01120 01 0000 140 </t>
  </si>
  <si>
    <t xml:space="preserve">1 16 01190 01 0000 140 </t>
  </si>
  <si>
    <t xml:space="preserve">1 16 01193 01 0000 140 </t>
  </si>
  <si>
    <t xml:space="preserve">1 16 01200 01 0000 140 </t>
  </si>
  <si>
    <t xml:space="preserve">1 16 01203 01 0000 140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</si>
  <si>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</si>
  <si>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</si>
  <si>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1 16 01143 01 0000 140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</si>
  <si>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</si>
  <si>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</si>
  <si>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</si>
  <si>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</si>
  <si>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</si>
  <si>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</si>
  <si>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</si>
  <si>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</si>
  <si>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1 16 07090 05 0000 140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</si>
  <si>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</si>
  <si>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</si>
  <si>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</si>
  <si>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</si>
  <si>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</si>
  <si>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1 16 11050 01 0000 140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</si>
  <si>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</si>
  <si>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</si>
  <si>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 xml:space="preserve">2 02 15002 00 0000 150 </t>
  </si>
  <si>
    <t xml:space="preserve">2 02 15002 05 0000 150 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</si>
  <si>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</si>
  <si>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</si>
  <si>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2 02 25304 00 0000 150 </t>
  </si>
  <si>
    <t xml:space="preserve">2 02 25304 05 0000 150 </t>
  </si>
  <si>
    <t>Субсидии бюджетам на реализацию мероприятий по обеспечению жильем молодых семей</t>
  </si>
  <si>
    <t>Субсидии бюджетам на реализацию программ формирования современной городской среды</t>
  </si>
  <si>
    <t>Субсидии бюджетам муниципальных районов на реализацию программ формирования современной городской среды</t>
  </si>
  <si>
    <t xml:space="preserve">2 02 25519 00 0000 150 </t>
  </si>
  <si>
    <t xml:space="preserve">2 02 25555 00 0000 150 </t>
  </si>
  <si>
    <t xml:space="preserve">2 02 25555 05 0000 150 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</si>
  <si>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</si>
  <si>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</si>
  <si>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</si>
  <si>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</si>
  <si>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 xml:space="preserve">2 02 35302 00 0000 150 </t>
  </si>
  <si>
    <t xml:space="preserve">2 02 35302 05 0000 150 </t>
  </si>
  <si>
    <t>Субвенции бюджетам на поддержку сельскохозяйственного производства по отдельным подотраслям растениеводства и животноводства</t>
  </si>
  <si>
    <t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</t>
  </si>
  <si>
    <t xml:space="preserve">2 02 35508 00 0000 150 </t>
  </si>
  <si>
    <t xml:space="preserve">2 02 35508 05 0000 150 </t>
  </si>
  <si>
    <t>Субвенции бюджетам на осуществление ежемесячной выплаты в связи с рождением (усыновлением) первого ребенка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</si>
  <si>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</si>
  <si>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 xml:space="preserve">2 02 35573 00 0000 150 </t>
  </si>
  <si>
    <t xml:space="preserve">2 02 35573 05 0000 150 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</si>
  <si>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</si>
  <si>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</si>
  <si>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2 02 45303 00 0000 150 </t>
  </si>
  <si>
    <t xml:space="preserve">2 02 45303 05 0000 150 </t>
  </si>
  <si>
    <t>Межбюджетные трансферты, передаваемые бюджетам, за счет средств резервного фонда Правительства Российской Федерации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</si>
  <si>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</si>
  <si>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 xml:space="preserve">2 02 49001 00 0000 150 </t>
  </si>
  <si>
    <t xml:space="preserve">2 02 49001 05 0000 150 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</si>
  <si>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</si>
  <si>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 xml:space="preserve">2 19 00000 05 0000 150 </t>
  </si>
  <si>
    <t xml:space="preserve">2 19 35250 05 0000 150 </t>
  </si>
  <si>
    <t xml:space="preserve">2 19 60010 05 0000 150 </t>
  </si>
  <si>
    <t>Налог, взимаемый в связи с применением упрощенной системы налогообложения</t>
  </si>
  <si>
    <t xml:space="preserve">1 05 01000 00 0000 110 </t>
  </si>
  <si>
    <t>Налог, взимаемый с налогоплательщиков, выбравших в качестве объекта налогообложения доходы</t>
  </si>
  <si>
    <t xml:space="preserve">1 05 01010 01 0000 110 </t>
  </si>
  <si>
    <t xml:space="preserve">1 05 01011 01 0000 110 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</si>
  <si>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</si>
  <si>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1 05 01020 01 0000 110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</si>
  <si>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</si>
  <si>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1 05 01021 01 0000 110 </t>
  </si>
  <si>
    <t>"Об отчете об исполнении бюджета Орловского района за 2021 год"</t>
  </si>
  <si>
    <t>Объем поступлений доходов бюджета Орловского района за 2021 год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</si>
  <si>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</si>
  <si>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1 01 02080 01 0000110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</si>
  <si>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</si>
  <si>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</si>
  <si>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</si>
  <si>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1 11 09000 00 0000120</t>
  </si>
  <si>
    <t>1 11 09080 00 0000120</t>
  </si>
  <si>
    <t>1 11 09080 05 0000120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</si>
  <si>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</si>
  <si>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</si>
  <si>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1 14 06313 05 0000 430</t>
  </si>
  <si>
    <t>1 14 06310 00 0000 430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</si>
  <si>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</si>
  <si>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</si>
  <si>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1 16 01080 01 0000 140</t>
  </si>
  <si>
    <t>1 16 01083 01 0000 140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</si>
  <si>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</si>
  <si>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1 16 10100 05 0000 140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</si>
  <si>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</si>
  <si>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</si>
  <si>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2 02 20216 05 0000 150</t>
  </si>
  <si>
    <t>2 02 20216 00 0000 150</t>
  </si>
  <si>
    <t>Субсидии бюджетам на софинансирование расходных обязательств субъектов
Российской Федерации, возникающих при реализации региональных программ
модернизации первичного звена здравоохранения</t>
  </si>
  <si>
    <t>Субсидии бюджетам муниципальных районов на софинансирование расходных обязательств субъектов
Российской Федерации, возникающих при реализации региональных программ
модернизации первичного звена здравоохранения</t>
  </si>
  <si>
    <t>000 20225365000000150</t>
  </si>
  <si>
    <t>000 20225365050000150</t>
  </si>
  <si>
    <t>000 20225497000000150</t>
  </si>
  <si>
    <t>000 20225497050000150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</si>
  <si>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</si>
  <si>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</si>
  <si>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000 20235134000000150</t>
  </si>
  <si>
    <t>000 20235134050000150</t>
  </si>
  <si>
    <t>Субвенции бюджетам на проведение Всероссийской переписи населения 2020 года</t>
  </si>
  <si>
    <t>Субвенции бюджетам муниципальных районов на проведение Всероссийской переписи населения 2020 года</t>
  </si>
  <si>
    <t>000 20235469000000150</t>
  </si>
  <si>
    <t>000 20235469050000150</t>
  </si>
  <si>
    <t>Возврат остатков субвенций на осуществление ежемесячных выплат на детей в возрасте от трех до семи лет включительно из бюджетов муниципальных районов</t>
  </si>
  <si>
    <t>000 21935302050000150</t>
  </si>
  <si>
    <t>000 20235137000000150</t>
  </si>
  <si>
    <t>000 20235137050000150</t>
  </si>
  <si>
    <t xml:space="preserve">1 17 01050 05 0000 180 </t>
  </si>
  <si>
    <t>Невыясненные поступления,зачисляемые в бюджеты муниципальных районов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</si>
</sst>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00000"/>
  </numFmts>
  <fonts count="17">
    <font>
      <sz val="11"/>
      <color indexed="8"/>
      <name val="Calibri"/>
      <family val="2"/>
    </font>
    <font>
      <sz val="14"/>
      <color indexed="8"/>
      <name val="Times New Roman CYR"/>
    </font>
    <font>
      <b/>
      <sz val="14"/>
      <color indexed="0"/>
      <name val="Times New Roman"/>
    </font>
    <font>
      <b/>
      <sz val="12"/>
      <color indexed="0"/>
      <name val="Times New Roman"/>
    </font>
    <font>
      <sz val="14"/>
      <color indexed="0"/>
      <name val="Times New Roman"/>
    </font>
    <font>
      <sz val="12"/>
      <color indexed="0"/>
      <name val="Times New Roman"/>
    </font>
    <font>
      <sz val="12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3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49" fontId="7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NumberFormat="1" applyFont="1" applyFill="1" applyBorder="1" applyAlignment="1">
      <alignment horizontal="right" vertical="center"/>
    </xf>
    <xf numFmtId="164" fontId="7" fillId="0" borderId="1" xfId="0" applyNumberFormat="1" applyFont="1" applyFill="1" applyBorder="1" applyAlignment="1">
      <alignment horizontal="justify" vertical="center" wrapText="1"/>
    </xf>
    <xf numFmtId="164" fontId="7" fillId="0" borderId="1" xfId="0" applyNumberFormat="1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0" fontId="10" fillId="0" borderId="3" xfId="1" applyNumberFormat="1" applyFont="1" applyFill="1" applyBorder="1" applyAlignment="1">
      <alignment horizontal="left" vertical="center" wrapText="1"/>
    </xf>
    <xf numFmtId="166" fontId="13" fillId="0" borderId="4" xfId="0" applyNumberFormat="1" applyFont="1" applyBorder="1" applyAlignment="1">
      <alignment vertical="top" wrapText="1"/>
    </xf>
    <xf numFmtId="164" fontId="14" fillId="0" borderId="5" xfId="0" applyNumberFormat="1" applyFont="1" applyFill="1" applyBorder="1" applyAlignment="1">
      <alignment horizontal="justify" vertical="center" wrapText="1"/>
    </xf>
    <xf numFmtId="164" fontId="14" fillId="0" borderId="1" xfId="0" applyNumberFormat="1" applyFont="1" applyFill="1" applyBorder="1" applyAlignment="1">
      <alignment horizontal="justify" vertical="center" wrapText="1"/>
    </xf>
    <xf numFmtId="164" fontId="15" fillId="0" borderId="1" xfId="0" applyNumberFormat="1" applyFont="1" applyFill="1" applyBorder="1" applyAlignment="1">
      <alignment horizontal="justify" vertical="center" wrapText="1"/>
    </xf>
    <xf numFmtId="164" fontId="14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right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justify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right" wrapText="1"/>
    </xf>
    <xf numFmtId="164" fontId="13" fillId="0" borderId="6" xfId="0" applyNumberFormat="1" applyFont="1" applyBorder="1" applyAlignment="1" applyProtection="1">
      <alignment horizontal="left" wrapText="1"/>
    </xf>
    <xf numFmtId="165" fontId="7" fillId="0" borderId="1" xfId="0" applyNumberFormat="1" applyFont="1" applyFill="1" applyBorder="1" applyAlignment="1">
      <alignment horizontal="right" vertical="center" wrapText="1"/>
    </xf>
    <xf numFmtId="49" fontId="13" fillId="0" borderId="7" xfId="0" applyNumberFormat="1" applyFont="1" applyBorder="1" applyAlignment="1" applyProtection="1">
      <alignment horizontal="center" vertical="center"/>
    </xf>
    <xf numFmtId="49" fontId="13" fillId="0" borderId="6" xfId="0" applyNumberFormat="1" applyFont="1" applyBorder="1" applyAlignment="1" applyProtection="1">
      <alignment horizontal="left" wrapText="1"/>
    </xf>
    <xf numFmtId="49" fontId="13" fillId="0" borderId="6" xfId="0" applyNumberFormat="1" applyFont="1" applyBorder="1" applyAlignment="1" applyProtection="1">
      <alignment horizontal="left" vertical="center" wrapText="1"/>
    </xf>
    <xf numFmtId="164" fontId="13" fillId="0" borderId="6" xfId="0" applyNumberFormat="1" applyFont="1" applyBorder="1" applyAlignment="1" applyProtection="1">
      <alignment horizontal="left" vertical="center" wrapText="1"/>
    </xf>
    <xf numFmtId="49" fontId="13" fillId="0" borderId="7" xfId="0" applyNumberFormat="1" applyFont="1" applyBorder="1" applyAlignment="1" applyProtection="1">
      <alignment horizontal="center"/>
    </xf>
    <xf numFmtId="0" fontId="11" fillId="0" borderId="0" xfId="0" applyFont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0"/>
  <sheetViews>
    <sheetView tabSelected="1" view="pageBreakPreview" topLeftCell="A112" zoomScaleSheetLayoutView="100" workbookViewId="0">
      <selection activeCell="E115" sqref="E115"/>
    </sheetView>
  </sheetViews>
  <sheetFormatPr defaultRowHeight="18" customHeight="1"/>
  <cols>
    <col min="1" max="1" width="54.28515625" customWidth="1"/>
    <col min="2" max="2" width="8" hidden="1" customWidth="1"/>
    <col min="3" max="3" width="37" customWidth="1"/>
    <col min="4" max="4" width="8" hidden="1" customWidth="1"/>
    <col min="5" max="5" width="26.28515625" customWidth="1"/>
  </cols>
  <sheetData>
    <row r="1" spans="1:5" ht="18" customHeight="1">
      <c r="A1" s="7"/>
      <c r="B1" s="7"/>
      <c r="C1" s="7"/>
      <c r="D1" s="7"/>
      <c r="E1" s="5" t="s">
        <v>159</v>
      </c>
    </row>
    <row r="2" spans="1:5" ht="18" customHeight="1">
      <c r="A2" s="38" t="s">
        <v>160</v>
      </c>
      <c r="B2" s="38"/>
      <c r="C2" s="38"/>
      <c r="D2" s="38"/>
      <c r="E2" s="38"/>
    </row>
    <row r="3" spans="1:5" ht="18" customHeight="1">
      <c r="A3" s="38" t="s">
        <v>350</v>
      </c>
      <c r="B3" s="38"/>
      <c r="C3" s="38"/>
      <c r="D3" s="38"/>
      <c r="E3" s="38"/>
    </row>
    <row r="5" spans="1:5" ht="18.75">
      <c r="A5" s="41" t="s">
        <v>351</v>
      </c>
      <c r="B5" s="42"/>
      <c r="C5" s="42"/>
      <c r="D5" s="42"/>
      <c r="E5" s="42"/>
    </row>
    <row r="6" spans="1:5" ht="15"/>
    <row r="7" spans="1:5" ht="18" customHeight="1">
      <c r="E7" s="8" t="s">
        <v>0</v>
      </c>
    </row>
    <row r="8" spans="1:5" ht="15" customHeight="1">
      <c r="A8" s="39" t="s">
        <v>7</v>
      </c>
      <c r="B8" s="39" t="s">
        <v>8</v>
      </c>
      <c r="C8" s="39" t="s">
        <v>1</v>
      </c>
      <c r="D8" s="39" t="s">
        <v>7</v>
      </c>
      <c r="E8" s="39" t="s">
        <v>9</v>
      </c>
    </row>
    <row r="9" spans="1:5" ht="15" customHeight="1">
      <c r="A9" s="39"/>
      <c r="B9" s="39"/>
      <c r="C9" s="39"/>
      <c r="D9" s="39"/>
      <c r="E9" s="40"/>
    </row>
    <row r="10" spans="1:5" ht="34.5" customHeight="1">
      <c r="A10" s="39"/>
      <c r="B10" s="39"/>
      <c r="C10" s="39"/>
      <c r="D10" s="39"/>
      <c r="E10" s="40"/>
    </row>
    <row r="11" spans="1:5" ht="19.5" hidden="1" customHeight="1">
      <c r="A11" s="1" t="s">
        <v>2</v>
      </c>
      <c r="B11" s="1" t="s">
        <v>3</v>
      </c>
      <c r="C11" s="1" t="s">
        <v>4</v>
      </c>
      <c r="D11" s="1" t="s">
        <v>5</v>
      </c>
      <c r="E11" s="1" t="s">
        <v>6</v>
      </c>
    </row>
    <row r="12" spans="1:5" ht="26.25" customHeight="1">
      <c r="A12" s="18" t="s">
        <v>11</v>
      </c>
      <c r="B12" s="2"/>
      <c r="C12" s="19" t="s">
        <v>10</v>
      </c>
      <c r="D12" s="17" t="s">
        <v>11</v>
      </c>
      <c r="E12" s="20">
        <f>E13+E19+E25+E37+E41+E50+E68+E78+E86+E113+E74</f>
        <v>312091.5</v>
      </c>
    </row>
    <row r="13" spans="1:5" ht="31.5" customHeight="1">
      <c r="A13" s="16" t="s">
        <v>13</v>
      </c>
      <c r="B13" s="4"/>
      <c r="C13" s="21" t="s">
        <v>12</v>
      </c>
      <c r="D13" s="16" t="s">
        <v>13</v>
      </c>
      <c r="E13" s="22">
        <f>E14</f>
        <v>140094.79999999999</v>
      </c>
    </row>
    <row r="14" spans="1:5" ht="31.5" customHeight="1">
      <c r="A14" s="3" t="s">
        <v>15</v>
      </c>
      <c r="B14" s="4"/>
      <c r="C14" s="4" t="s">
        <v>14</v>
      </c>
      <c r="D14" s="3" t="s">
        <v>15</v>
      </c>
      <c r="E14" s="11">
        <f>E15+E16+E17+E18</f>
        <v>140094.79999999999</v>
      </c>
    </row>
    <row r="15" spans="1:5" ht="97.5" customHeight="1">
      <c r="A15" s="10" t="s">
        <v>175</v>
      </c>
      <c r="B15" s="4"/>
      <c r="C15" s="4" t="s">
        <v>16</v>
      </c>
      <c r="D15" s="3" t="s">
        <v>17</v>
      </c>
      <c r="E15" s="11">
        <v>130788.9</v>
      </c>
    </row>
    <row r="16" spans="1:5" ht="146.25" customHeight="1">
      <c r="A16" s="10" t="s">
        <v>176</v>
      </c>
      <c r="B16" s="4"/>
      <c r="C16" s="4" t="s">
        <v>18</v>
      </c>
      <c r="D16" s="3" t="s">
        <v>19</v>
      </c>
      <c r="E16" s="25">
        <v>2501.4</v>
      </c>
    </row>
    <row r="17" spans="1:5" ht="69" customHeight="1">
      <c r="A17" s="9" t="s">
        <v>177</v>
      </c>
      <c r="B17" s="4"/>
      <c r="C17" s="4" t="s">
        <v>20</v>
      </c>
      <c r="D17" s="3" t="s">
        <v>21</v>
      </c>
      <c r="E17" s="11">
        <v>2326.8000000000002</v>
      </c>
    </row>
    <row r="18" spans="1:5" ht="113.25" customHeight="1">
      <c r="A18" s="31" t="s">
        <v>352</v>
      </c>
      <c r="B18" s="4"/>
      <c r="C18" s="4" t="s">
        <v>353</v>
      </c>
      <c r="D18" s="3"/>
      <c r="E18" s="11">
        <v>4477.7</v>
      </c>
    </row>
    <row r="19" spans="1:5" ht="53.25" customHeight="1">
      <c r="A19" s="16" t="s">
        <v>178</v>
      </c>
      <c r="B19" s="21"/>
      <c r="C19" s="21" t="s">
        <v>22</v>
      </c>
      <c r="D19" s="16" t="s">
        <v>23</v>
      </c>
      <c r="E19" s="22">
        <f>E20</f>
        <v>28354.799999999999</v>
      </c>
    </row>
    <row r="20" spans="1:5" ht="43.5" customHeight="1">
      <c r="A20" s="9" t="s">
        <v>179</v>
      </c>
      <c r="B20" s="4"/>
      <c r="C20" s="4" t="s">
        <v>24</v>
      </c>
      <c r="D20" s="3" t="s">
        <v>25</v>
      </c>
      <c r="E20" s="11">
        <f>SUM(E21:E24)</f>
        <v>28354.799999999999</v>
      </c>
    </row>
    <row r="21" spans="1:5" ht="99.75" customHeight="1">
      <c r="A21" s="9" t="s">
        <v>180</v>
      </c>
      <c r="B21" s="4"/>
      <c r="C21" s="4" t="s">
        <v>26</v>
      </c>
      <c r="D21" s="3" t="s">
        <v>27</v>
      </c>
      <c r="E21" s="11">
        <v>13090.2</v>
      </c>
    </row>
    <row r="22" spans="1:5" ht="118.5" customHeight="1">
      <c r="A22" s="9" t="s">
        <v>181</v>
      </c>
      <c r="B22" s="4"/>
      <c r="C22" s="4" t="s">
        <v>28</v>
      </c>
      <c r="D22" s="3" t="s">
        <v>29</v>
      </c>
      <c r="E22" s="11">
        <v>92.1</v>
      </c>
    </row>
    <row r="23" spans="1:5" ht="98.25" customHeight="1">
      <c r="A23" s="9" t="s">
        <v>182</v>
      </c>
      <c r="B23" s="4"/>
      <c r="C23" s="4" t="s">
        <v>30</v>
      </c>
      <c r="D23" s="3" t="s">
        <v>31</v>
      </c>
      <c r="E23" s="11">
        <v>17404.7</v>
      </c>
    </row>
    <row r="24" spans="1:5" ht="102" customHeight="1">
      <c r="A24" s="9" t="s">
        <v>183</v>
      </c>
      <c r="B24" s="4"/>
      <c r="C24" s="4" t="s">
        <v>32</v>
      </c>
      <c r="D24" s="3" t="s">
        <v>33</v>
      </c>
      <c r="E24" s="11">
        <v>-2232.1999999999998</v>
      </c>
    </row>
    <row r="25" spans="1:5" ht="27.75" customHeight="1">
      <c r="A25" s="16" t="s">
        <v>35</v>
      </c>
      <c r="B25" s="4"/>
      <c r="C25" s="21" t="s">
        <v>34</v>
      </c>
      <c r="D25" s="16" t="s">
        <v>35</v>
      </c>
      <c r="E25" s="22">
        <f>E26+E31+E33+E35</f>
        <v>81594.400000000009</v>
      </c>
    </row>
    <row r="26" spans="1:5" ht="40.5" customHeight="1">
      <c r="A26" s="3" t="s">
        <v>341</v>
      </c>
      <c r="B26" s="4"/>
      <c r="C26" s="4" t="s">
        <v>342</v>
      </c>
      <c r="D26" s="16"/>
      <c r="E26" s="25">
        <f>E27+E29</f>
        <v>9868.9000000000015</v>
      </c>
    </row>
    <row r="27" spans="1:5" ht="36.75" customHeight="1">
      <c r="A27" s="3" t="s">
        <v>343</v>
      </c>
      <c r="B27" s="4"/>
      <c r="C27" s="4" t="s">
        <v>344</v>
      </c>
      <c r="D27" s="16"/>
      <c r="E27" s="25">
        <f>E28</f>
        <v>3837.3</v>
      </c>
    </row>
    <row r="28" spans="1:5" ht="36.75" customHeight="1">
      <c r="A28" s="3" t="s">
        <v>343</v>
      </c>
      <c r="B28" s="4"/>
      <c r="C28" s="4" t="s">
        <v>345</v>
      </c>
      <c r="D28" s="16"/>
      <c r="E28" s="25">
        <v>3837.3</v>
      </c>
    </row>
    <row r="29" spans="1:5" ht="36.75" customHeight="1">
      <c r="A29" s="3" t="s">
        <v>346</v>
      </c>
      <c r="B29" s="4"/>
      <c r="C29" s="4" t="s">
        <v>347</v>
      </c>
      <c r="D29" s="16"/>
      <c r="E29" s="25">
        <f>E30</f>
        <v>6031.6</v>
      </c>
    </row>
    <row r="30" spans="1:5" ht="35.25" customHeight="1">
      <c r="A30" s="3" t="s">
        <v>348</v>
      </c>
      <c r="B30" s="4"/>
      <c r="C30" s="4" t="s">
        <v>349</v>
      </c>
      <c r="D30" s="16"/>
      <c r="E30" s="25">
        <v>6031.6</v>
      </c>
    </row>
    <row r="31" spans="1:5" ht="33.4" customHeight="1">
      <c r="A31" s="9" t="s">
        <v>184</v>
      </c>
      <c r="B31" s="4"/>
      <c r="C31" s="4" t="s">
        <v>36</v>
      </c>
      <c r="D31" s="3" t="s">
        <v>37</v>
      </c>
      <c r="E31" s="11">
        <f>SUM(E32:E32)</f>
        <v>1858.6</v>
      </c>
    </row>
    <row r="32" spans="1:5" ht="33.4" customHeight="1">
      <c r="A32" s="9" t="s">
        <v>184</v>
      </c>
      <c r="B32" s="4"/>
      <c r="C32" s="4" t="s">
        <v>38</v>
      </c>
      <c r="D32" s="3" t="s">
        <v>37</v>
      </c>
      <c r="E32" s="11">
        <v>1858.6</v>
      </c>
    </row>
    <row r="33" spans="1:5" ht="24.75" customHeight="1">
      <c r="A33" s="3" t="s">
        <v>40</v>
      </c>
      <c r="B33" s="4"/>
      <c r="C33" s="4" t="s">
        <v>39</v>
      </c>
      <c r="D33" s="3" t="s">
        <v>40</v>
      </c>
      <c r="E33" s="11">
        <f>E34</f>
        <v>66470.8</v>
      </c>
    </row>
    <row r="34" spans="1:5" ht="24.75" customHeight="1">
      <c r="A34" s="3" t="s">
        <v>40</v>
      </c>
      <c r="B34" s="4"/>
      <c r="C34" s="4" t="s">
        <v>41</v>
      </c>
      <c r="D34" s="3" t="s">
        <v>40</v>
      </c>
      <c r="E34" s="11">
        <v>66470.8</v>
      </c>
    </row>
    <row r="35" spans="1:5" ht="33.4" customHeight="1">
      <c r="A35" s="3" t="s">
        <v>43</v>
      </c>
      <c r="B35" s="4"/>
      <c r="C35" s="4" t="s">
        <v>42</v>
      </c>
      <c r="D35" s="3" t="s">
        <v>43</v>
      </c>
      <c r="E35" s="11">
        <f>E36</f>
        <v>3396.1</v>
      </c>
    </row>
    <row r="36" spans="1:5" ht="50.1" customHeight="1">
      <c r="A36" s="9" t="s">
        <v>45</v>
      </c>
      <c r="B36" s="4"/>
      <c r="C36" s="4" t="s">
        <v>44</v>
      </c>
      <c r="D36" s="3" t="s">
        <v>45</v>
      </c>
      <c r="E36" s="11">
        <v>3396.1</v>
      </c>
    </row>
    <row r="37" spans="1:5" ht="33" customHeight="1">
      <c r="A37" s="15" t="s">
        <v>243</v>
      </c>
      <c r="B37" s="4"/>
      <c r="C37" s="21" t="s">
        <v>245</v>
      </c>
      <c r="D37" s="3"/>
      <c r="E37" s="22">
        <f>E38</f>
        <v>28333.4</v>
      </c>
    </row>
    <row r="38" spans="1:5" ht="27" customHeight="1">
      <c r="A38" s="14" t="s">
        <v>244</v>
      </c>
      <c r="B38" s="4"/>
      <c r="C38" s="4" t="s">
        <v>246</v>
      </c>
      <c r="D38" s="3"/>
      <c r="E38" s="11">
        <f>E39+E40</f>
        <v>28333.4</v>
      </c>
    </row>
    <row r="39" spans="1:5" ht="29.25" customHeight="1">
      <c r="A39" s="14" t="s">
        <v>241</v>
      </c>
      <c r="B39" s="4"/>
      <c r="C39" s="4" t="s">
        <v>247</v>
      </c>
      <c r="D39" s="3"/>
      <c r="E39" s="11">
        <v>3492.4</v>
      </c>
    </row>
    <row r="40" spans="1:5" ht="25.5" customHeight="1">
      <c r="A40" s="14" t="s">
        <v>242</v>
      </c>
      <c r="B40" s="4"/>
      <c r="C40" s="4" t="s">
        <v>248</v>
      </c>
      <c r="D40" s="3"/>
      <c r="E40" s="11">
        <v>24841</v>
      </c>
    </row>
    <row r="41" spans="1:5" ht="30" customHeight="1">
      <c r="A41" s="16" t="s">
        <v>47</v>
      </c>
      <c r="B41" s="21"/>
      <c r="C41" s="21" t="s">
        <v>46</v>
      </c>
      <c r="D41" s="16" t="s">
        <v>47</v>
      </c>
      <c r="E41" s="22">
        <f>E43+E44+E45+E46+E47+E48+E49</f>
        <v>7455.1</v>
      </c>
    </row>
    <row r="42" spans="1:5" ht="54.75" customHeight="1">
      <c r="A42" s="9" t="s">
        <v>186</v>
      </c>
      <c r="B42" s="4"/>
      <c r="C42" s="4" t="s">
        <v>48</v>
      </c>
      <c r="D42" s="3" t="s">
        <v>49</v>
      </c>
      <c r="E42" s="11">
        <f>E43</f>
        <v>5243.4</v>
      </c>
    </row>
    <row r="43" spans="1:5" ht="67.5" customHeight="1">
      <c r="A43" s="9" t="s">
        <v>185</v>
      </c>
      <c r="B43" s="4"/>
      <c r="C43" s="4" t="s">
        <v>50</v>
      </c>
      <c r="D43" s="3" t="s">
        <v>51</v>
      </c>
      <c r="E43" s="11">
        <v>5243.4</v>
      </c>
    </row>
    <row r="44" spans="1:5" ht="90.75" customHeight="1">
      <c r="A44" s="12" t="s">
        <v>187</v>
      </c>
      <c r="B44" s="4"/>
      <c r="C44" s="6" t="s">
        <v>173</v>
      </c>
      <c r="D44" s="3"/>
      <c r="E44" s="11">
        <v>0</v>
      </c>
    </row>
    <row r="45" spans="1:5" ht="115.5" customHeight="1">
      <c r="A45" s="13" t="s">
        <v>188</v>
      </c>
      <c r="B45" s="4"/>
      <c r="C45" s="4" t="s">
        <v>161</v>
      </c>
      <c r="D45" s="3"/>
      <c r="E45" s="11">
        <v>0</v>
      </c>
    </row>
    <row r="46" spans="1:5" ht="50.1" customHeight="1">
      <c r="A46" s="9" t="s">
        <v>189</v>
      </c>
      <c r="B46" s="4"/>
      <c r="C46" s="4" t="s">
        <v>52</v>
      </c>
      <c r="D46" s="3" t="s">
        <v>53</v>
      </c>
      <c r="E46" s="11">
        <v>1908.1</v>
      </c>
    </row>
    <row r="47" spans="1:5" ht="33.4" customHeight="1">
      <c r="A47" s="9" t="s">
        <v>190</v>
      </c>
      <c r="B47" s="4"/>
      <c r="C47" s="4" t="s">
        <v>54</v>
      </c>
      <c r="D47" s="3" t="s">
        <v>55</v>
      </c>
      <c r="E47" s="11">
        <v>105.6</v>
      </c>
    </row>
    <row r="48" spans="1:5" ht="112.5" customHeight="1">
      <c r="A48" s="13" t="s">
        <v>191</v>
      </c>
      <c r="B48" s="4"/>
      <c r="C48" s="6" t="s">
        <v>170</v>
      </c>
      <c r="D48" s="3"/>
      <c r="E48" s="11">
        <v>153</v>
      </c>
    </row>
    <row r="49" spans="1:5" ht="33.4" customHeight="1">
      <c r="A49" s="9" t="s">
        <v>192</v>
      </c>
      <c r="B49" s="4"/>
      <c r="C49" s="4" t="s">
        <v>56</v>
      </c>
      <c r="D49" s="3" t="s">
        <v>57</v>
      </c>
      <c r="E49" s="11">
        <v>45</v>
      </c>
    </row>
    <row r="50" spans="1:5" ht="55.5" customHeight="1">
      <c r="A50" s="16" t="s">
        <v>59</v>
      </c>
      <c r="B50" s="21"/>
      <c r="C50" s="21" t="s">
        <v>58</v>
      </c>
      <c r="D50" s="16" t="s">
        <v>59</v>
      </c>
      <c r="E50" s="22">
        <f>E51+E53+E62+E65</f>
        <v>17505.300000000003</v>
      </c>
    </row>
    <row r="51" spans="1:5" ht="105" customHeight="1">
      <c r="A51" s="3" t="s">
        <v>61</v>
      </c>
      <c r="B51" s="4"/>
      <c r="C51" s="4" t="s">
        <v>60</v>
      </c>
      <c r="D51" s="3" t="s">
        <v>61</v>
      </c>
      <c r="E51" s="32">
        <f>E52</f>
        <v>139.9</v>
      </c>
    </row>
    <row r="52" spans="1:5" ht="68.25" customHeight="1">
      <c r="A52" s="3" t="s">
        <v>63</v>
      </c>
      <c r="B52" s="4"/>
      <c r="C52" s="4" t="s">
        <v>62</v>
      </c>
      <c r="D52" s="3" t="s">
        <v>63</v>
      </c>
      <c r="E52" s="11">
        <v>139.9</v>
      </c>
    </row>
    <row r="53" spans="1:5" ht="121.5" customHeight="1">
      <c r="A53" s="3" t="s">
        <v>65</v>
      </c>
      <c r="B53" s="4"/>
      <c r="C53" s="4" t="s">
        <v>64</v>
      </c>
      <c r="D53" s="3" t="s">
        <v>65</v>
      </c>
      <c r="E53" s="11">
        <f>E54+E56+E58+E60</f>
        <v>17134.900000000001</v>
      </c>
    </row>
    <row r="54" spans="1:5" ht="93" customHeight="1">
      <c r="A54" s="3" t="s">
        <v>67</v>
      </c>
      <c r="B54" s="4"/>
      <c r="C54" s="4" t="s">
        <v>66</v>
      </c>
      <c r="D54" s="3" t="s">
        <v>67</v>
      </c>
      <c r="E54" s="11">
        <f>E55</f>
        <v>16293.1</v>
      </c>
    </row>
    <row r="55" spans="1:5" ht="114" customHeight="1">
      <c r="A55" s="9" t="s">
        <v>193</v>
      </c>
      <c r="B55" s="4"/>
      <c r="C55" s="4" t="s">
        <v>68</v>
      </c>
      <c r="D55" s="3" t="s">
        <v>69</v>
      </c>
      <c r="E55" s="11">
        <v>16293.1</v>
      </c>
    </row>
    <row r="56" spans="1:5" ht="102" customHeight="1">
      <c r="A56" s="3" t="s">
        <v>71</v>
      </c>
      <c r="B56" s="4"/>
      <c r="C56" s="4" t="s">
        <v>70</v>
      </c>
      <c r="D56" s="3" t="s">
        <v>71</v>
      </c>
      <c r="E56" s="11">
        <f>E57</f>
        <v>71</v>
      </c>
    </row>
    <row r="57" spans="1:5" ht="96.75" customHeight="1">
      <c r="A57" s="3" t="s">
        <v>73</v>
      </c>
      <c r="B57" s="4"/>
      <c r="C57" s="4" t="s">
        <v>72</v>
      </c>
      <c r="D57" s="3" t="s">
        <v>73</v>
      </c>
      <c r="E57" s="11">
        <v>71</v>
      </c>
    </row>
    <row r="58" spans="1:5" ht="102.75" customHeight="1">
      <c r="A58" s="13" t="s">
        <v>166</v>
      </c>
      <c r="B58" s="4"/>
      <c r="C58" s="4" t="s">
        <v>162</v>
      </c>
      <c r="D58" s="3"/>
      <c r="E58" s="11">
        <f>E59</f>
        <v>243.4</v>
      </c>
    </row>
    <row r="59" spans="1:5" ht="83.65" customHeight="1">
      <c r="A59" s="13" t="s">
        <v>167</v>
      </c>
      <c r="B59" s="4"/>
      <c r="C59" s="4" t="s">
        <v>163</v>
      </c>
      <c r="D59" s="3"/>
      <c r="E59" s="11">
        <v>243.4</v>
      </c>
    </row>
    <row r="60" spans="1:5" ht="50.1" customHeight="1">
      <c r="A60" s="3" t="s">
        <v>75</v>
      </c>
      <c r="B60" s="4"/>
      <c r="C60" s="4" t="s">
        <v>74</v>
      </c>
      <c r="D60" s="3" t="s">
        <v>75</v>
      </c>
      <c r="E60" s="11">
        <f>E61</f>
        <v>527.4</v>
      </c>
    </row>
    <row r="61" spans="1:5" ht="47.25" customHeight="1">
      <c r="A61" s="3" t="s">
        <v>77</v>
      </c>
      <c r="B61" s="4"/>
      <c r="C61" s="4" t="s">
        <v>76</v>
      </c>
      <c r="D61" s="3" t="s">
        <v>77</v>
      </c>
      <c r="E61" s="11">
        <v>527.4</v>
      </c>
    </row>
    <row r="62" spans="1:5" ht="47.25" customHeight="1">
      <c r="A62" s="9" t="s">
        <v>249</v>
      </c>
      <c r="B62" s="4"/>
      <c r="C62" s="6" t="s">
        <v>252</v>
      </c>
      <c r="D62" s="3"/>
      <c r="E62" s="11">
        <f>E63</f>
        <v>7.1</v>
      </c>
    </row>
    <row r="63" spans="1:5" ht="65.25" customHeight="1">
      <c r="A63" s="9" t="s">
        <v>250</v>
      </c>
      <c r="B63" s="4"/>
      <c r="C63" s="6" t="s">
        <v>253</v>
      </c>
      <c r="D63" s="3"/>
      <c r="E63" s="11">
        <f>E64</f>
        <v>7.1</v>
      </c>
    </row>
    <row r="64" spans="1:5" ht="71.25" customHeight="1">
      <c r="A64" s="9" t="s">
        <v>251</v>
      </c>
      <c r="B64" s="4"/>
      <c r="C64" s="6" t="s">
        <v>254</v>
      </c>
      <c r="D64" s="3"/>
      <c r="E64" s="11">
        <v>7.1</v>
      </c>
    </row>
    <row r="65" spans="1:5" ht="98.25" customHeight="1">
      <c r="A65" s="31" t="s">
        <v>354</v>
      </c>
      <c r="B65" s="6"/>
      <c r="C65" s="33" t="s">
        <v>357</v>
      </c>
      <c r="D65" s="3"/>
      <c r="E65" s="11">
        <f>E66</f>
        <v>223.4</v>
      </c>
    </row>
    <row r="66" spans="1:5" ht="131.25" customHeight="1">
      <c r="A66" s="31" t="s">
        <v>355</v>
      </c>
      <c r="B66" s="6"/>
      <c r="C66" s="33" t="s">
        <v>358</v>
      </c>
      <c r="D66" s="3"/>
      <c r="E66" s="11">
        <f>E67</f>
        <v>223.4</v>
      </c>
    </row>
    <row r="67" spans="1:5" ht="132.75" customHeight="1">
      <c r="A67" s="31" t="s">
        <v>356</v>
      </c>
      <c r="B67" s="6"/>
      <c r="C67" s="33" t="s">
        <v>359</v>
      </c>
      <c r="D67" s="3"/>
      <c r="E67" s="11">
        <v>223.4</v>
      </c>
    </row>
    <row r="68" spans="1:5" ht="34.5" customHeight="1">
      <c r="A68" s="16" t="s">
        <v>79</v>
      </c>
      <c r="B68" s="21"/>
      <c r="C68" s="21" t="s">
        <v>78</v>
      </c>
      <c r="D68" s="16" t="s">
        <v>79</v>
      </c>
      <c r="E68" s="22">
        <f>E69</f>
        <v>1270.6999999999998</v>
      </c>
    </row>
    <row r="69" spans="1:5" ht="34.5" customHeight="1">
      <c r="A69" s="3" t="s">
        <v>194</v>
      </c>
      <c r="B69" s="4"/>
      <c r="C69" s="4" t="s">
        <v>80</v>
      </c>
      <c r="D69" s="3" t="s">
        <v>81</v>
      </c>
      <c r="E69" s="11">
        <f>E70+E71+E72+E73</f>
        <v>1270.6999999999998</v>
      </c>
    </row>
    <row r="70" spans="1:5" ht="36" customHeight="1">
      <c r="A70" s="9" t="s">
        <v>195</v>
      </c>
      <c r="B70" s="4"/>
      <c r="C70" s="4" t="s">
        <v>82</v>
      </c>
      <c r="D70" s="3" t="s">
        <v>83</v>
      </c>
      <c r="E70" s="11">
        <v>264.7</v>
      </c>
    </row>
    <row r="71" spans="1:5" ht="36.75" customHeight="1">
      <c r="A71" s="9" t="s">
        <v>196</v>
      </c>
      <c r="B71" s="4"/>
      <c r="C71" s="4" t="s">
        <v>84</v>
      </c>
      <c r="D71" s="3" t="s">
        <v>85</v>
      </c>
      <c r="E71" s="11">
        <v>2</v>
      </c>
    </row>
    <row r="72" spans="1:5" ht="33.75" customHeight="1">
      <c r="A72" s="9" t="s">
        <v>197</v>
      </c>
      <c r="B72" s="4"/>
      <c r="C72" s="4" t="s">
        <v>171</v>
      </c>
      <c r="D72" s="3" t="s">
        <v>86</v>
      </c>
      <c r="E72" s="11">
        <v>443.7</v>
      </c>
    </row>
    <row r="73" spans="1:5" ht="32.25" customHeight="1">
      <c r="A73" s="9" t="s">
        <v>198</v>
      </c>
      <c r="B73" s="4"/>
      <c r="C73" s="6" t="s">
        <v>174</v>
      </c>
      <c r="D73" s="3"/>
      <c r="E73" s="11">
        <v>560.29999999999995</v>
      </c>
    </row>
    <row r="74" spans="1:5" ht="58.5" customHeight="1">
      <c r="A74" s="16" t="s">
        <v>88</v>
      </c>
      <c r="B74" s="21"/>
      <c r="C74" s="21" t="s">
        <v>87</v>
      </c>
      <c r="D74" s="16" t="s">
        <v>88</v>
      </c>
      <c r="E74" s="22">
        <f>E75</f>
        <v>404.2</v>
      </c>
    </row>
    <row r="75" spans="1:5" ht="28.5" customHeight="1">
      <c r="A75" s="3" t="s">
        <v>90</v>
      </c>
      <c r="B75" s="4"/>
      <c r="C75" s="4" t="s">
        <v>89</v>
      </c>
      <c r="D75" s="3" t="s">
        <v>90</v>
      </c>
      <c r="E75" s="11">
        <f>E76</f>
        <v>404.2</v>
      </c>
    </row>
    <row r="76" spans="1:5" ht="29.25" customHeight="1">
      <c r="A76" s="3" t="s">
        <v>92</v>
      </c>
      <c r="B76" s="4"/>
      <c r="C76" s="4" t="s">
        <v>91</v>
      </c>
      <c r="D76" s="3" t="s">
        <v>92</v>
      </c>
      <c r="E76" s="11">
        <f>E77</f>
        <v>404.2</v>
      </c>
    </row>
    <row r="77" spans="1:5" ht="33.4" customHeight="1">
      <c r="A77" s="3" t="s">
        <v>94</v>
      </c>
      <c r="B77" s="4"/>
      <c r="C77" s="4" t="s">
        <v>93</v>
      </c>
      <c r="D77" s="3" t="s">
        <v>94</v>
      </c>
      <c r="E77" s="11">
        <v>404.2</v>
      </c>
    </row>
    <row r="78" spans="1:5" ht="51" customHeight="1">
      <c r="A78" s="16" t="s">
        <v>96</v>
      </c>
      <c r="B78" s="21"/>
      <c r="C78" s="21" t="s">
        <v>95</v>
      </c>
      <c r="D78" s="16" t="s">
        <v>96</v>
      </c>
      <c r="E78" s="22">
        <f>E79+E84</f>
        <v>6443.4000000000005</v>
      </c>
    </row>
    <row r="79" spans="1:5" ht="33.75" customHeight="1">
      <c r="A79" s="3" t="s">
        <v>98</v>
      </c>
      <c r="B79" s="4"/>
      <c r="C79" s="4" t="s">
        <v>97</v>
      </c>
      <c r="D79" s="3" t="s">
        <v>98</v>
      </c>
      <c r="E79" s="11">
        <f>E81+E83</f>
        <v>6442.3</v>
      </c>
    </row>
    <row r="80" spans="1:5" ht="33.4" customHeight="1">
      <c r="A80" s="3" t="s">
        <v>100</v>
      </c>
      <c r="B80" s="4"/>
      <c r="C80" s="4" t="s">
        <v>99</v>
      </c>
      <c r="D80" s="3" t="s">
        <v>100</v>
      </c>
      <c r="E80" s="11">
        <f>E81</f>
        <v>6171</v>
      </c>
    </row>
    <row r="81" spans="1:5" ht="68.25" customHeight="1">
      <c r="A81" s="3" t="s">
        <v>102</v>
      </c>
      <c r="B81" s="4"/>
      <c r="C81" s="4" t="s">
        <v>101</v>
      </c>
      <c r="D81" s="3" t="s">
        <v>102</v>
      </c>
      <c r="E81" s="11">
        <v>6171</v>
      </c>
    </row>
    <row r="82" spans="1:5" ht="63.75" customHeight="1">
      <c r="A82" s="13" t="s">
        <v>168</v>
      </c>
      <c r="B82" s="4"/>
      <c r="C82" s="4" t="s">
        <v>164</v>
      </c>
      <c r="D82" s="3"/>
      <c r="E82" s="11">
        <f>E83</f>
        <v>271.3</v>
      </c>
    </row>
    <row r="83" spans="1:5" ht="65.25" customHeight="1">
      <c r="A83" s="13" t="s">
        <v>169</v>
      </c>
      <c r="B83" s="4"/>
      <c r="C83" s="4" t="s">
        <v>165</v>
      </c>
      <c r="D83" s="3"/>
      <c r="E83" s="11">
        <v>271.3</v>
      </c>
    </row>
    <row r="84" spans="1:5" ht="87.75" customHeight="1">
      <c r="A84" s="34" t="s">
        <v>360</v>
      </c>
      <c r="B84" s="6"/>
      <c r="C84" s="33" t="s">
        <v>363</v>
      </c>
      <c r="D84" s="9"/>
      <c r="E84" s="32">
        <f>E85</f>
        <v>1.1000000000000001</v>
      </c>
    </row>
    <row r="85" spans="1:5" ht="111" customHeight="1">
      <c r="A85" s="31" t="s">
        <v>361</v>
      </c>
      <c r="B85" s="6"/>
      <c r="C85" s="33" t="s">
        <v>362</v>
      </c>
      <c r="D85" s="9"/>
      <c r="E85" s="32">
        <v>1.1000000000000001</v>
      </c>
    </row>
    <row r="86" spans="1:5" ht="30" customHeight="1">
      <c r="A86" s="16" t="s">
        <v>104</v>
      </c>
      <c r="B86" s="21"/>
      <c r="C86" s="21" t="s">
        <v>103</v>
      </c>
      <c r="D86" s="16" t="s">
        <v>104</v>
      </c>
      <c r="E86" s="22">
        <f>E87+E106+E107+E108+E109+E110+E111+E112</f>
        <v>634.30000000000007</v>
      </c>
    </row>
    <row r="87" spans="1:5" ht="52.5" customHeight="1">
      <c r="A87" s="23" t="s">
        <v>255</v>
      </c>
      <c r="B87" s="4"/>
      <c r="C87" s="4" t="s">
        <v>269</v>
      </c>
      <c r="D87" s="3"/>
      <c r="E87" s="11">
        <f>E88+E90+E92+E94+E99+E100+E101+E102+E104</f>
        <v>268.10000000000002</v>
      </c>
    </row>
    <row r="88" spans="1:5" ht="91.5" customHeight="1">
      <c r="A88" s="23" t="s">
        <v>256</v>
      </c>
      <c r="B88" s="4"/>
      <c r="C88" s="4" t="s">
        <v>270</v>
      </c>
      <c r="D88" s="3"/>
      <c r="E88" s="25">
        <f>E89</f>
        <v>20.2</v>
      </c>
    </row>
    <row r="89" spans="1:5" ht="122.25" customHeight="1">
      <c r="A89" s="23" t="s">
        <v>257</v>
      </c>
      <c r="B89" s="4"/>
      <c r="C89" s="4" t="s">
        <v>271</v>
      </c>
      <c r="D89" s="3" t="s">
        <v>105</v>
      </c>
      <c r="E89" s="11">
        <v>20.2</v>
      </c>
    </row>
    <row r="90" spans="1:5" ht="123.75" customHeight="1">
      <c r="A90" s="23" t="s">
        <v>258</v>
      </c>
      <c r="B90" s="4"/>
      <c r="C90" s="4" t="s">
        <v>272</v>
      </c>
      <c r="D90" s="3"/>
      <c r="E90" s="11">
        <f>E91</f>
        <v>38.1</v>
      </c>
    </row>
    <row r="91" spans="1:5" ht="150.75" customHeight="1">
      <c r="A91" s="23" t="s">
        <v>259</v>
      </c>
      <c r="B91" s="4"/>
      <c r="C91" s="4" t="s">
        <v>273</v>
      </c>
      <c r="D91" s="3"/>
      <c r="E91" s="11">
        <v>38.1</v>
      </c>
    </row>
    <row r="92" spans="1:5" ht="96.75" customHeight="1">
      <c r="A92" s="34" t="s">
        <v>364</v>
      </c>
      <c r="B92" s="6"/>
      <c r="C92" s="33" t="s">
        <v>366</v>
      </c>
      <c r="D92" s="3"/>
      <c r="E92" s="30">
        <f>E93</f>
        <v>5</v>
      </c>
    </row>
    <row r="93" spans="1:5" ht="120" customHeight="1">
      <c r="A93" s="31" t="s">
        <v>365</v>
      </c>
      <c r="B93" s="6"/>
      <c r="C93" s="33" t="s">
        <v>367</v>
      </c>
      <c r="D93" s="3"/>
      <c r="E93" s="30">
        <v>5</v>
      </c>
    </row>
    <row r="94" spans="1:5" ht="90" customHeight="1">
      <c r="A94" s="23" t="s">
        <v>260</v>
      </c>
      <c r="B94" s="4"/>
      <c r="C94" s="4" t="s">
        <v>274</v>
      </c>
      <c r="D94" s="3" t="s">
        <v>106</v>
      </c>
      <c r="E94" s="25">
        <f>E95</f>
        <v>20.7</v>
      </c>
    </row>
    <row r="95" spans="1:5" ht="117" customHeight="1">
      <c r="A95" s="23" t="s">
        <v>261</v>
      </c>
      <c r="B95" s="4"/>
      <c r="C95" s="4" t="s">
        <v>275</v>
      </c>
      <c r="D95" s="3" t="s">
        <v>107</v>
      </c>
      <c r="E95" s="11">
        <v>20.7</v>
      </c>
    </row>
    <row r="96" spans="1:5" ht="85.5" customHeight="1">
      <c r="A96" s="23" t="s">
        <v>262</v>
      </c>
      <c r="B96" s="4"/>
      <c r="C96" s="4" t="s">
        <v>276</v>
      </c>
      <c r="D96" s="3"/>
      <c r="E96" s="11">
        <v>0</v>
      </c>
    </row>
    <row r="97" spans="1:5" ht="85.5" customHeight="1">
      <c r="A97" s="23" t="s">
        <v>264</v>
      </c>
      <c r="B97" s="4"/>
      <c r="C97" s="4" t="s">
        <v>278</v>
      </c>
      <c r="D97" s="3"/>
      <c r="E97" s="11">
        <v>0</v>
      </c>
    </row>
    <row r="98" spans="1:5" ht="109.5" customHeight="1">
      <c r="A98" s="23" t="s">
        <v>263</v>
      </c>
      <c r="B98" s="4"/>
      <c r="C98" s="4" t="s">
        <v>277</v>
      </c>
      <c r="D98" s="3"/>
      <c r="E98" s="11">
        <v>0</v>
      </c>
    </row>
    <row r="99" spans="1:5" ht="141" customHeight="1">
      <c r="A99" s="24" t="s">
        <v>283</v>
      </c>
      <c r="B99" s="4"/>
      <c r="C99" s="6" t="s">
        <v>285</v>
      </c>
      <c r="D99" s="3"/>
      <c r="E99" s="11">
        <v>0.5</v>
      </c>
    </row>
    <row r="100" spans="1:5" ht="171.75" customHeight="1">
      <c r="A100" s="24" t="s">
        <v>284</v>
      </c>
      <c r="B100" s="4"/>
      <c r="C100" s="6" t="s">
        <v>286</v>
      </c>
      <c r="D100" s="3"/>
      <c r="E100" s="11">
        <v>0.8</v>
      </c>
    </row>
    <row r="101" spans="1:5" ht="119.25" customHeight="1">
      <c r="A101" s="24" t="s">
        <v>287</v>
      </c>
      <c r="B101" s="4"/>
      <c r="C101" s="6" t="s">
        <v>288</v>
      </c>
      <c r="D101" s="3"/>
      <c r="E101" s="11">
        <v>1.7</v>
      </c>
    </row>
    <row r="102" spans="1:5" ht="93.75" customHeight="1">
      <c r="A102" s="23" t="s">
        <v>265</v>
      </c>
      <c r="B102" s="4"/>
      <c r="C102" s="4" t="s">
        <v>279</v>
      </c>
      <c r="D102" s="3" t="s">
        <v>108</v>
      </c>
      <c r="E102" s="11">
        <f>E103</f>
        <v>20.399999999999999</v>
      </c>
    </row>
    <row r="103" spans="1:5" ht="119.25" customHeight="1">
      <c r="A103" s="23" t="s">
        <v>266</v>
      </c>
      <c r="B103" s="4"/>
      <c r="C103" s="4" t="s">
        <v>280</v>
      </c>
      <c r="D103" s="3" t="s">
        <v>109</v>
      </c>
      <c r="E103" s="11">
        <v>20.399999999999999</v>
      </c>
    </row>
    <row r="104" spans="1:5" ht="94.5" customHeight="1">
      <c r="A104" s="23" t="s">
        <v>267</v>
      </c>
      <c r="B104" s="4"/>
      <c r="C104" s="4" t="s">
        <v>281</v>
      </c>
      <c r="D104" s="3"/>
      <c r="E104" s="11">
        <f>E105</f>
        <v>160.69999999999999</v>
      </c>
    </row>
    <row r="105" spans="1:5" ht="126.75" customHeight="1">
      <c r="A105" s="23" t="s">
        <v>268</v>
      </c>
      <c r="B105" s="4"/>
      <c r="C105" s="4" t="s">
        <v>282</v>
      </c>
      <c r="D105" s="3" t="s">
        <v>110</v>
      </c>
      <c r="E105" s="11">
        <v>160.69999999999999</v>
      </c>
    </row>
    <row r="106" spans="1:5" ht="74.25" customHeight="1">
      <c r="A106" s="24" t="s">
        <v>289</v>
      </c>
      <c r="B106" s="4"/>
      <c r="C106" s="6" t="s">
        <v>290</v>
      </c>
      <c r="D106" s="3"/>
      <c r="E106" s="11">
        <v>4.4000000000000004</v>
      </c>
    </row>
    <row r="107" spans="1:5" ht="99" customHeight="1">
      <c r="A107" s="24" t="s">
        <v>291</v>
      </c>
      <c r="B107" s="4"/>
      <c r="C107" s="6" t="s">
        <v>292</v>
      </c>
      <c r="D107" s="3"/>
      <c r="E107" s="11">
        <v>92</v>
      </c>
    </row>
    <row r="108" spans="1:5" ht="104.25" customHeight="1">
      <c r="A108" s="24" t="s">
        <v>293</v>
      </c>
      <c r="B108" s="4"/>
      <c r="C108" s="6" t="s">
        <v>294</v>
      </c>
      <c r="D108" s="3"/>
      <c r="E108" s="11">
        <v>1.6</v>
      </c>
    </row>
    <row r="109" spans="1:5" ht="104.25" customHeight="1">
      <c r="A109" s="35" t="s">
        <v>368</v>
      </c>
      <c r="B109" s="6"/>
      <c r="C109" s="33" t="s">
        <v>369</v>
      </c>
      <c r="D109" s="9"/>
      <c r="E109" s="32">
        <v>197.3</v>
      </c>
    </row>
    <row r="110" spans="1:5" ht="93.75" customHeight="1">
      <c r="A110" s="24" t="s">
        <v>295</v>
      </c>
      <c r="B110" s="4"/>
      <c r="C110" s="6" t="s">
        <v>296</v>
      </c>
      <c r="D110" s="3"/>
      <c r="E110" s="11">
        <v>11.6</v>
      </c>
    </row>
    <row r="111" spans="1:5" ht="96.75" customHeight="1">
      <c r="A111" s="24" t="s">
        <v>297</v>
      </c>
      <c r="B111" s="4"/>
      <c r="C111" s="6" t="s">
        <v>298</v>
      </c>
      <c r="D111" s="3"/>
      <c r="E111" s="11">
        <v>0.3</v>
      </c>
    </row>
    <row r="112" spans="1:5" ht="144.75" customHeight="1">
      <c r="A112" s="24" t="s">
        <v>299</v>
      </c>
      <c r="B112" s="4"/>
      <c r="C112" s="6" t="s">
        <v>300</v>
      </c>
      <c r="D112" s="3"/>
      <c r="E112" s="11">
        <v>59</v>
      </c>
    </row>
    <row r="113" spans="1:5" ht="30" customHeight="1">
      <c r="A113" s="16" t="s">
        <v>199</v>
      </c>
      <c r="B113" s="21"/>
      <c r="C113" s="21" t="s">
        <v>202</v>
      </c>
      <c r="D113" s="16"/>
      <c r="E113" s="22">
        <f>E114</f>
        <v>1.1000000000000001</v>
      </c>
    </row>
    <row r="114" spans="1:5" ht="27" customHeight="1">
      <c r="A114" s="3" t="s">
        <v>200</v>
      </c>
      <c r="B114" s="4"/>
      <c r="C114" s="4" t="s">
        <v>201</v>
      </c>
      <c r="D114" s="3"/>
      <c r="E114" s="11">
        <f>E115</f>
        <v>1.1000000000000001</v>
      </c>
    </row>
    <row r="115" spans="1:5" ht="36" customHeight="1">
      <c r="A115" s="3" t="s">
        <v>393</v>
      </c>
      <c r="B115" s="4"/>
      <c r="C115" s="4" t="s">
        <v>392</v>
      </c>
      <c r="D115" s="3"/>
      <c r="E115" s="11">
        <v>1.1000000000000001</v>
      </c>
    </row>
    <row r="116" spans="1:5" ht="19.5" customHeight="1">
      <c r="A116" s="17" t="s">
        <v>112</v>
      </c>
      <c r="B116" s="19"/>
      <c r="C116" s="19" t="s">
        <v>111</v>
      </c>
      <c r="D116" s="17" t="s">
        <v>112</v>
      </c>
      <c r="E116" s="20">
        <f>E118+E123+E138+E177+E184</f>
        <v>1128679</v>
      </c>
    </row>
    <row r="117" spans="1:5" ht="50.25" customHeight="1">
      <c r="A117" s="16" t="s">
        <v>114</v>
      </c>
      <c r="B117" s="21"/>
      <c r="C117" s="21" t="s">
        <v>113</v>
      </c>
      <c r="D117" s="16" t="s">
        <v>114</v>
      </c>
      <c r="E117" s="22">
        <f>E118+E123+E138+E177</f>
        <v>1130789.7</v>
      </c>
    </row>
    <row r="118" spans="1:5" ht="36" customHeight="1">
      <c r="A118" s="18" t="s">
        <v>115</v>
      </c>
      <c r="B118" s="21"/>
      <c r="C118" s="21" t="s">
        <v>203</v>
      </c>
      <c r="D118" s="16" t="s">
        <v>115</v>
      </c>
      <c r="E118" s="22">
        <f>E120+E122</f>
        <v>147498.4</v>
      </c>
    </row>
    <row r="119" spans="1:5" ht="37.5" customHeight="1">
      <c r="A119" s="23" t="s">
        <v>116</v>
      </c>
      <c r="B119" s="4"/>
      <c r="C119" s="4" t="s">
        <v>204</v>
      </c>
      <c r="D119" s="3" t="s">
        <v>116</v>
      </c>
      <c r="E119" s="11">
        <f>E120</f>
        <v>146828</v>
      </c>
    </row>
    <row r="120" spans="1:5" ht="36.75" customHeight="1">
      <c r="A120" s="23" t="s">
        <v>117</v>
      </c>
      <c r="B120" s="4"/>
      <c r="C120" s="4" t="s">
        <v>205</v>
      </c>
      <c r="D120" s="3" t="s">
        <v>117</v>
      </c>
      <c r="E120" s="11">
        <v>146828</v>
      </c>
    </row>
    <row r="121" spans="1:5" ht="41.25" customHeight="1">
      <c r="A121" s="24" t="s">
        <v>301</v>
      </c>
      <c r="B121" s="4"/>
      <c r="C121" s="6" t="s">
        <v>303</v>
      </c>
      <c r="D121" s="3"/>
      <c r="E121" s="11">
        <f>E122</f>
        <v>670.4</v>
      </c>
    </row>
    <row r="122" spans="1:5" ht="55.5" customHeight="1">
      <c r="A122" s="24" t="s">
        <v>302</v>
      </c>
      <c r="B122" s="4"/>
      <c r="C122" s="6" t="s">
        <v>304</v>
      </c>
      <c r="D122" s="3"/>
      <c r="E122" s="11">
        <v>670.4</v>
      </c>
    </row>
    <row r="123" spans="1:5" ht="40.5" customHeight="1">
      <c r="A123" s="18" t="s">
        <v>118</v>
      </c>
      <c r="B123" s="26"/>
      <c r="C123" s="21" t="s">
        <v>206</v>
      </c>
      <c r="D123" s="18" t="s">
        <v>118</v>
      </c>
      <c r="E123" s="22">
        <f>E126+E132+E134+E136+E124+E128+E130</f>
        <v>71775.899999999994</v>
      </c>
    </row>
    <row r="124" spans="1:5" ht="105" customHeight="1">
      <c r="A124" s="36" t="s">
        <v>370</v>
      </c>
      <c r="B124" s="26"/>
      <c r="C124" s="33" t="s">
        <v>373</v>
      </c>
      <c r="D124" s="18"/>
      <c r="E124" s="25">
        <f>E125</f>
        <v>7505.6</v>
      </c>
    </row>
    <row r="125" spans="1:5" ht="117.75" customHeight="1">
      <c r="A125" s="36" t="s">
        <v>371</v>
      </c>
      <c r="B125" s="26"/>
      <c r="C125" s="33" t="s">
        <v>372</v>
      </c>
      <c r="D125" s="18"/>
      <c r="E125" s="25">
        <v>7505.6</v>
      </c>
    </row>
    <row r="126" spans="1:5" ht="66.75" customHeight="1">
      <c r="A126" s="9" t="s">
        <v>305</v>
      </c>
      <c r="B126" s="4"/>
      <c r="C126" s="6" t="s">
        <v>307</v>
      </c>
      <c r="D126" s="3" t="s">
        <v>119</v>
      </c>
      <c r="E126" s="11">
        <f>E127</f>
        <v>10528.3</v>
      </c>
    </row>
    <row r="127" spans="1:5" ht="92.25" customHeight="1">
      <c r="A127" s="9" t="s">
        <v>306</v>
      </c>
      <c r="B127" s="4"/>
      <c r="C127" s="6" t="s">
        <v>308</v>
      </c>
      <c r="D127" s="3" t="s">
        <v>120</v>
      </c>
      <c r="E127" s="11">
        <v>10528.3</v>
      </c>
    </row>
    <row r="128" spans="1:5" ht="92.25" customHeight="1">
      <c r="A128" s="35" t="s">
        <v>374</v>
      </c>
      <c r="B128" s="6"/>
      <c r="C128" s="33" t="s">
        <v>376</v>
      </c>
      <c r="D128" s="9"/>
      <c r="E128" s="32">
        <f>E129</f>
        <v>19840.099999999999</v>
      </c>
    </row>
    <row r="129" spans="1:5" ht="92.25" customHeight="1">
      <c r="A129" s="35" t="s">
        <v>375</v>
      </c>
      <c r="B129" s="6"/>
      <c r="C129" s="33" t="s">
        <v>377</v>
      </c>
      <c r="D129" s="9"/>
      <c r="E129" s="32">
        <v>19840.099999999999</v>
      </c>
    </row>
    <row r="130" spans="1:5" ht="36" customHeight="1">
      <c r="A130" s="34" t="s">
        <v>309</v>
      </c>
      <c r="B130" s="6"/>
      <c r="C130" s="37" t="s">
        <v>378</v>
      </c>
      <c r="D130" s="9"/>
      <c r="E130" s="32">
        <f>E131</f>
        <v>3678.2</v>
      </c>
    </row>
    <row r="131" spans="1:5" ht="57.75" customHeight="1">
      <c r="A131" s="34" t="s">
        <v>172</v>
      </c>
      <c r="B131" s="6"/>
      <c r="C131" s="37" t="s">
        <v>379</v>
      </c>
      <c r="D131" s="9"/>
      <c r="E131" s="32">
        <v>3678.2</v>
      </c>
    </row>
    <row r="132" spans="1:5" ht="31.5" customHeight="1">
      <c r="A132" s="9" t="s">
        <v>119</v>
      </c>
      <c r="B132" s="4"/>
      <c r="C132" s="6" t="s">
        <v>312</v>
      </c>
      <c r="D132" s="3"/>
      <c r="E132" s="11">
        <f>E133</f>
        <v>4779.5</v>
      </c>
    </row>
    <row r="133" spans="1:5" ht="45.75" customHeight="1">
      <c r="A133" s="9" t="s">
        <v>120</v>
      </c>
      <c r="B133" s="4"/>
      <c r="C133" s="6" t="s">
        <v>207</v>
      </c>
      <c r="D133" s="3"/>
      <c r="E133" s="11">
        <v>4779.5</v>
      </c>
    </row>
    <row r="134" spans="1:5" ht="49.5" customHeight="1">
      <c r="A134" s="9" t="s">
        <v>310</v>
      </c>
      <c r="B134" s="4"/>
      <c r="C134" s="6" t="s">
        <v>313</v>
      </c>
      <c r="D134" s="3"/>
      <c r="E134" s="11">
        <f>E135</f>
        <v>12074.5</v>
      </c>
    </row>
    <row r="135" spans="1:5" ht="58.5" customHeight="1">
      <c r="A135" s="9" t="s">
        <v>311</v>
      </c>
      <c r="B135" s="4"/>
      <c r="C135" s="6" t="s">
        <v>314</v>
      </c>
      <c r="D135" s="3"/>
      <c r="E135" s="11">
        <v>12074.5</v>
      </c>
    </row>
    <row r="136" spans="1:5" ht="33" customHeight="1">
      <c r="A136" s="9" t="s">
        <v>121</v>
      </c>
      <c r="B136" s="4"/>
      <c r="C136" s="6" t="s">
        <v>208</v>
      </c>
      <c r="D136" s="3"/>
      <c r="E136" s="11">
        <f>E137</f>
        <v>13369.7</v>
      </c>
    </row>
    <row r="137" spans="1:5" ht="41.25" customHeight="1">
      <c r="A137" s="9" t="s">
        <v>122</v>
      </c>
      <c r="B137" s="4"/>
      <c r="C137" s="6" t="s">
        <v>209</v>
      </c>
      <c r="D137" s="3"/>
      <c r="E137" s="11">
        <v>13369.7</v>
      </c>
    </row>
    <row r="138" spans="1:5" ht="39.75" customHeight="1">
      <c r="A138" s="16" t="s">
        <v>123</v>
      </c>
      <c r="B138" s="21"/>
      <c r="C138" s="21" t="s">
        <v>210</v>
      </c>
      <c r="D138" s="16" t="s">
        <v>123</v>
      </c>
      <c r="E138" s="22">
        <f>E140+E142+E144+E146+E148+E154+E156+E158+E160+E162+E164+E166+E170+E172+E174+E176+E149+E167+E151</f>
        <v>878104.50000000012</v>
      </c>
    </row>
    <row r="139" spans="1:5" ht="66.75" customHeight="1">
      <c r="A139" s="3" t="s">
        <v>124</v>
      </c>
      <c r="B139" s="4"/>
      <c r="C139" s="4" t="s">
        <v>211</v>
      </c>
      <c r="D139" s="3" t="s">
        <v>124</v>
      </c>
      <c r="E139" s="11">
        <f>E140</f>
        <v>211.7</v>
      </c>
    </row>
    <row r="140" spans="1:5" ht="66.75" customHeight="1">
      <c r="A140" s="3" t="s">
        <v>125</v>
      </c>
      <c r="B140" s="4"/>
      <c r="C140" s="4" t="s">
        <v>212</v>
      </c>
      <c r="D140" s="3" t="s">
        <v>125</v>
      </c>
      <c r="E140" s="11">
        <v>211.7</v>
      </c>
    </row>
    <row r="141" spans="1:5" ht="50.1" customHeight="1">
      <c r="A141" s="3" t="s">
        <v>126</v>
      </c>
      <c r="B141" s="4"/>
      <c r="C141" s="4" t="s">
        <v>213</v>
      </c>
      <c r="D141" s="3" t="s">
        <v>126</v>
      </c>
      <c r="E141" s="11">
        <f>E142</f>
        <v>3789.5</v>
      </c>
    </row>
    <row r="142" spans="1:5" ht="50.1" customHeight="1">
      <c r="A142" s="3" t="s">
        <v>127</v>
      </c>
      <c r="B142" s="4"/>
      <c r="C142" s="4" t="s">
        <v>214</v>
      </c>
      <c r="D142" s="3" t="s">
        <v>127</v>
      </c>
      <c r="E142" s="11">
        <v>3789.5</v>
      </c>
    </row>
    <row r="143" spans="1:5" ht="48" customHeight="1">
      <c r="A143" s="3" t="s">
        <v>128</v>
      </c>
      <c r="B143" s="4"/>
      <c r="C143" s="4" t="s">
        <v>215</v>
      </c>
      <c r="D143" s="3" t="s">
        <v>128</v>
      </c>
      <c r="E143" s="11">
        <f>E144</f>
        <v>302965.90000000002</v>
      </c>
    </row>
    <row r="144" spans="1:5" ht="57" customHeight="1">
      <c r="A144" s="3" t="s">
        <v>129</v>
      </c>
      <c r="B144" s="4"/>
      <c r="C144" s="4" t="s">
        <v>216</v>
      </c>
      <c r="D144" s="3" t="s">
        <v>129</v>
      </c>
      <c r="E144" s="11">
        <v>302965.90000000002</v>
      </c>
    </row>
    <row r="145" spans="1:5" ht="86.25" customHeight="1">
      <c r="A145" s="3" t="s">
        <v>130</v>
      </c>
      <c r="B145" s="4"/>
      <c r="C145" s="4" t="s">
        <v>217</v>
      </c>
      <c r="D145" s="3" t="s">
        <v>130</v>
      </c>
      <c r="E145" s="11">
        <f>E146</f>
        <v>24278.9</v>
      </c>
    </row>
    <row r="146" spans="1:5" ht="78.75" customHeight="1">
      <c r="A146" s="3" t="s">
        <v>131</v>
      </c>
      <c r="B146" s="4"/>
      <c r="C146" s="4" t="s">
        <v>218</v>
      </c>
      <c r="D146" s="3" t="s">
        <v>131</v>
      </c>
      <c r="E146" s="11">
        <v>24278.9</v>
      </c>
    </row>
    <row r="147" spans="1:5" ht="66.95" customHeight="1">
      <c r="A147" s="3" t="s">
        <v>132</v>
      </c>
      <c r="B147" s="4"/>
      <c r="C147" s="4" t="s">
        <v>219</v>
      </c>
      <c r="D147" s="3" t="s">
        <v>132</v>
      </c>
      <c r="E147" s="11">
        <f>E148</f>
        <v>5.6</v>
      </c>
    </row>
    <row r="148" spans="1:5" ht="85.5" customHeight="1">
      <c r="A148" s="3" t="s">
        <v>133</v>
      </c>
      <c r="B148" s="4"/>
      <c r="C148" s="4" t="s">
        <v>220</v>
      </c>
      <c r="D148" s="3" t="s">
        <v>133</v>
      </c>
      <c r="E148" s="11">
        <v>5.6</v>
      </c>
    </row>
    <row r="149" spans="1:5" ht="138" customHeight="1">
      <c r="A149" s="36" t="s">
        <v>380</v>
      </c>
      <c r="B149" s="6"/>
      <c r="C149" s="33" t="s">
        <v>382</v>
      </c>
      <c r="D149" s="9"/>
      <c r="E149" s="32">
        <f>E150</f>
        <v>1</v>
      </c>
    </row>
    <row r="150" spans="1:5" ht="144.75" customHeight="1">
      <c r="A150" s="36" t="s">
        <v>381</v>
      </c>
      <c r="B150" s="6"/>
      <c r="C150" s="33" t="s">
        <v>383</v>
      </c>
      <c r="D150" s="9"/>
      <c r="E150" s="32">
        <v>1</v>
      </c>
    </row>
    <row r="151" spans="1:5" ht="97.5" customHeight="1">
      <c r="A151" s="35" t="s">
        <v>134</v>
      </c>
      <c r="B151" s="6"/>
      <c r="C151" s="33" t="s">
        <v>390</v>
      </c>
      <c r="D151" s="9"/>
      <c r="E151" s="32">
        <f>E152</f>
        <v>770.6</v>
      </c>
    </row>
    <row r="152" spans="1:5" ht="110.25" customHeight="1">
      <c r="A152" s="35" t="s">
        <v>135</v>
      </c>
      <c r="B152" s="6"/>
      <c r="C152" s="33" t="s">
        <v>391</v>
      </c>
      <c r="D152" s="9"/>
      <c r="E152" s="32">
        <v>770.6</v>
      </c>
    </row>
    <row r="153" spans="1:5" ht="86.25" customHeight="1">
      <c r="A153" s="3" t="s">
        <v>136</v>
      </c>
      <c r="B153" s="4"/>
      <c r="C153" s="4" t="s">
        <v>221</v>
      </c>
      <c r="D153" s="3" t="s">
        <v>136</v>
      </c>
      <c r="E153" s="11">
        <f>E154</f>
        <v>381.4</v>
      </c>
    </row>
    <row r="154" spans="1:5" ht="81.75" customHeight="1">
      <c r="A154" s="3" t="s">
        <v>137</v>
      </c>
      <c r="B154" s="4"/>
      <c r="C154" s="4" t="s">
        <v>222</v>
      </c>
      <c r="D154" s="3" t="s">
        <v>137</v>
      </c>
      <c r="E154" s="11">
        <v>381.4</v>
      </c>
    </row>
    <row r="155" spans="1:5" ht="33.4" customHeight="1">
      <c r="A155" s="3" t="s">
        <v>138</v>
      </c>
      <c r="B155" s="4"/>
      <c r="C155" s="4" t="s">
        <v>223</v>
      </c>
      <c r="D155" s="3" t="s">
        <v>138</v>
      </c>
      <c r="E155" s="11">
        <f>E156</f>
        <v>18936.099999999999</v>
      </c>
    </row>
    <row r="156" spans="1:5" ht="51" customHeight="1">
      <c r="A156" s="3" t="s">
        <v>139</v>
      </c>
      <c r="B156" s="4"/>
      <c r="C156" s="4" t="s">
        <v>224</v>
      </c>
      <c r="D156" s="3" t="s">
        <v>139</v>
      </c>
      <c r="E156" s="11">
        <v>18936.099999999999</v>
      </c>
    </row>
    <row r="157" spans="1:5" ht="57" customHeight="1">
      <c r="A157" s="3" t="s">
        <v>140</v>
      </c>
      <c r="B157" s="4"/>
      <c r="C157" s="4" t="s">
        <v>225</v>
      </c>
      <c r="D157" s="3" t="s">
        <v>140</v>
      </c>
      <c r="E157" s="11">
        <f>E158</f>
        <v>214.4</v>
      </c>
    </row>
    <row r="158" spans="1:5" ht="66.75" customHeight="1">
      <c r="A158" s="3" t="s">
        <v>141</v>
      </c>
      <c r="B158" s="4"/>
      <c r="C158" s="4" t="s">
        <v>226</v>
      </c>
      <c r="D158" s="3" t="s">
        <v>141</v>
      </c>
      <c r="E158" s="11">
        <v>214.4</v>
      </c>
    </row>
    <row r="159" spans="1:5" ht="85.5" customHeight="1">
      <c r="A159" s="3" t="s">
        <v>142</v>
      </c>
      <c r="B159" s="4"/>
      <c r="C159" s="4" t="s">
        <v>227</v>
      </c>
      <c r="D159" s="3" t="s">
        <v>142</v>
      </c>
      <c r="E159" s="11">
        <f>E160</f>
        <v>247.4</v>
      </c>
    </row>
    <row r="160" spans="1:5" ht="101.25" customHeight="1">
      <c r="A160" s="3" t="s">
        <v>143</v>
      </c>
      <c r="B160" s="4"/>
      <c r="C160" s="4" t="s">
        <v>228</v>
      </c>
      <c r="D160" s="3" t="s">
        <v>143</v>
      </c>
      <c r="E160" s="11">
        <v>247.4</v>
      </c>
    </row>
    <row r="161" spans="1:5" ht="78" customHeight="1">
      <c r="A161" s="3" t="s">
        <v>315</v>
      </c>
      <c r="B161" s="4"/>
      <c r="C161" s="4" t="s">
        <v>229</v>
      </c>
      <c r="D161" s="3" t="s">
        <v>144</v>
      </c>
      <c r="E161" s="11">
        <f>E162</f>
        <v>10.3</v>
      </c>
    </row>
    <row r="162" spans="1:5" ht="78.75" customHeight="1">
      <c r="A162" s="3" t="s">
        <v>316</v>
      </c>
      <c r="B162" s="4"/>
      <c r="C162" s="4" t="s">
        <v>230</v>
      </c>
      <c r="D162" s="3" t="s">
        <v>145</v>
      </c>
      <c r="E162" s="11">
        <v>10.3</v>
      </c>
    </row>
    <row r="163" spans="1:5" ht="60.75" customHeight="1">
      <c r="A163" s="3" t="s">
        <v>317</v>
      </c>
      <c r="B163" s="4"/>
      <c r="C163" s="4" t="s">
        <v>319</v>
      </c>
      <c r="D163" s="3"/>
      <c r="E163" s="11">
        <f>E164</f>
        <v>136225.9</v>
      </c>
    </row>
    <row r="164" spans="1:5" ht="69" customHeight="1">
      <c r="A164" s="3" t="s">
        <v>318</v>
      </c>
      <c r="B164" s="4"/>
      <c r="C164" s="4" t="s">
        <v>320</v>
      </c>
      <c r="D164" s="3"/>
      <c r="E164" s="11">
        <v>136225.9</v>
      </c>
    </row>
    <row r="165" spans="1:5" ht="123" customHeight="1">
      <c r="A165" s="3" t="s">
        <v>146</v>
      </c>
      <c r="B165" s="4"/>
      <c r="C165" s="4" t="s">
        <v>231</v>
      </c>
      <c r="D165" s="3" t="s">
        <v>146</v>
      </c>
      <c r="E165" s="11">
        <f>E166</f>
        <v>21767.9</v>
      </c>
    </row>
    <row r="166" spans="1:5" ht="138" customHeight="1">
      <c r="A166" s="3" t="s">
        <v>147</v>
      </c>
      <c r="B166" s="4"/>
      <c r="C166" s="4" t="s">
        <v>232</v>
      </c>
      <c r="D166" s="3" t="s">
        <v>147</v>
      </c>
      <c r="E166" s="11">
        <v>21767.9</v>
      </c>
    </row>
    <row r="167" spans="1:5" ht="60.75" customHeight="1">
      <c r="A167" s="35" t="s">
        <v>384</v>
      </c>
      <c r="B167" s="6"/>
      <c r="C167" s="33" t="s">
        <v>386</v>
      </c>
      <c r="D167" s="9"/>
      <c r="E167" s="32">
        <f>E168</f>
        <v>303.10000000000002</v>
      </c>
    </row>
    <row r="168" spans="1:5" ht="66.75" customHeight="1">
      <c r="A168" s="35" t="s">
        <v>385</v>
      </c>
      <c r="B168" s="6"/>
      <c r="C168" s="33" t="s">
        <v>387</v>
      </c>
      <c r="D168" s="9"/>
      <c r="E168" s="32">
        <v>303.10000000000002</v>
      </c>
    </row>
    <row r="169" spans="1:5" ht="57.75" customHeight="1">
      <c r="A169" s="3" t="s">
        <v>321</v>
      </c>
      <c r="B169" s="4"/>
      <c r="C169" s="4" t="s">
        <v>323</v>
      </c>
      <c r="D169" s="3"/>
      <c r="E169" s="11">
        <f>E170</f>
        <v>7722.2</v>
      </c>
    </row>
    <row r="170" spans="1:5" ht="72.75" customHeight="1">
      <c r="A170" s="3" t="s">
        <v>322</v>
      </c>
      <c r="B170" s="4"/>
      <c r="C170" s="4" t="s">
        <v>324</v>
      </c>
      <c r="D170" s="3"/>
      <c r="E170" s="11">
        <v>7722.2</v>
      </c>
    </row>
    <row r="171" spans="1:5" ht="56.25" customHeight="1">
      <c r="A171" s="3" t="s">
        <v>325</v>
      </c>
      <c r="B171" s="4"/>
      <c r="C171" s="4" t="s">
        <v>327</v>
      </c>
      <c r="D171" s="3"/>
      <c r="E171" s="11">
        <f>E172</f>
        <v>29431.5</v>
      </c>
    </row>
    <row r="172" spans="1:5" ht="65.25" customHeight="1">
      <c r="A172" s="3" t="s">
        <v>326</v>
      </c>
      <c r="B172" s="4"/>
      <c r="C172" s="4" t="s">
        <v>328</v>
      </c>
      <c r="D172" s="3"/>
      <c r="E172" s="11">
        <v>29431.5</v>
      </c>
    </row>
    <row r="173" spans="1:5" ht="40.5" customHeight="1">
      <c r="A173" s="3" t="s">
        <v>148</v>
      </c>
      <c r="B173" s="4"/>
      <c r="C173" s="4" t="s">
        <v>233</v>
      </c>
      <c r="D173" s="3" t="s">
        <v>148</v>
      </c>
      <c r="E173" s="11">
        <f>E174</f>
        <v>1969</v>
      </c>
    </row>
    <row r="174" spans="1:5" ht="57" customHeight="1">
      <c r="A174" s="3" t="s">
        <v>149</v>
      </c>
      <c r="B174" s="4"/>
      <c r="C174" s="4" t="s">
        <v>234</v>
      </c>
      <c r="D174" s="3" t="s">
        <v>149</v>
      </c>
      <c r="E174" s="11">
        <v>1969</v>
      </c>
    </row>
    <row r="175" spans="1:5" ht="21" customHeight="1">
      <c r="A175" s="3" t="s">
        <v>150</v>
      </c>
      <c r="B175" s="4"/>
      <c r="C175" s="4" t="s">
        <v>235</v>
      </c>
      <c r="D175" s="3" t="s">
        <v>150</v>
      </c>
      <c r="E175" s="11">
        <f>E176</f>
        <v>328872.09999999998</v>
      </c>
    </row>
    <row r="176" spans="1:5" ht="31.5" customHeight="1">
      <c r="A176" s="3" t="s">
        <v>151</v>
      </c>
      <c r="B176" s="4"/>
      <c r="C176" s="4" t="s">
        <v>236</v>
      </c>
      <c r="D176" s="3" t="s">
        <v>151</v>
      </c>
      <c r="E176" s="11">
        <v>328872.09999999998</v>
      </c>
    </row>
    <row r="177" spans="1:5" ht="25.5" customHeight="1">
      <c r="A177" s="16" t="s">
        <v>152</v>
      </c>
      <c r="B177" s="21"/>
      <c r="C177" s="21" t="s">
        <v>237</v>
      </c>
      <c r="D177" s="16" t="s">
        <v>152</v>
      </c>
      <c r="E177" s="22">
        <f>E179+E181+E183</f>
        <v>33410.9</v>
      </c>
    </row>
    <row r="178" spans="1:5" ht="88.5" customHeight="1">
      <c r="A178" s="9" t="s">
        <v>329</v>
      </c>
      <c r="B178" s="21"/>
      <c r="C178" s="6" t="s">
        <v>331</v>
      </c>
      <c r="D178" s="16"/>
      <c r="E178" s="25">
        <f>E179</f>
        <v>14919.5</v>
      </c>
    </row>
    <row r="179" spans="1:5" ht="88.5" customHeight="1">
      <c r="A179" s="9" t="s">
        <v>330</v>
      </c>
      <c r="B179" s="21"/>
      <c r="C179" s="6" t="s">
        <v>332</v>
      </c>
      <c r="D179" s="16"/>
      <c r="E179" s="25">
        <v>14919.5</v>
      </c>
    </row>
    <row r="180" spans="1:5" ht="56.25" customHeight="1">
      <c r="A180" s="9" t="s">
        <v>333</v>
      </c>
      <c r="B180" s="21"/>
      <c r="C180" s="6" t="s">
        <v>335</v>
      </c>
      <c r="D180" s="16"/>
      <c r="E180" s="25">
        <f>E181</f>
        <v>984.1</v>
      </c>
    </row>
    <row r="181" spans="1:5" ht="60.75" customHeight="1">
      <c r="A181" s="9" t="s">
        <v>334</v>
      </c>
      <c r="B181" s="21"/>
      <c r="C181" s="6" t="s">
        <v>336</v>
      </c>
      <c r="D181" s="16"/>
      <c r="E181" s="25">
        <v>984.1</v>
      </c>
    </row>
    <row r="182" spans="1:5" ht="45.75" customHeight="1">
      <c r="A182" s="3" t="s">
        <v>153</v>
      </c>
      <c r="B182" s="4"/>
      <c r="C182" s="4" t="s">
        <v>238</v>
      </c>
      <c r="D182" s="3" t="s">
        <v>153</v>
      </c>
      <c r="E182" s="11">
        <f>E183</f>
        <v>17507.3</v>
      </c>
    </row>
    <row r="183" spans="1:5" ht="33.4" customHeight="1">
      <c r="A183" s="3" t="s">
        <v>154</v>
      </c>
      <c r="B183" s="4"/>
      <c r="C183" s="4" t="s">
        <v>239</v>
      </c>
      <c r="D183" s="3" t="s">
        <v>154</v>
      </c>
      <c r="E183" s="11">
        <v>17507.3</v>
      </c>
    </row>
    <row r="184" spans="1:5" ht="67.5" customHeight="1">
      <c r="A184" s="16" t="s">
        <v>156</v>
      </c>
      <c r="B184" s="21"/>
      <c r="C184" s="21" t="s">
        <v>155</v>
      </c>
      <c r="D184" s="16" t="s">
        <v>156</v>
      </c>
      <c r="E184" s="22">
        <f>E185</f>
        <v>-2110.6999999999998</v>
      </c>
    </row>
    <row r="185" spans="1:5" ht="72" customHeight="1">
      <c r="A185" s="9" t="s">
        <v>240</v>
      </c>
      <c r="B185" s="4"/>
      <c r="C185" s="6" t="s">
        <v>338</v>
      </c>
      <c r="D185" s="3"/>
      <c r="E185" s="11">
        <f>E186+E187+E188</f>
        <v>-2110.6999999999998</v>
      </c>
    </row>
    <row r="186" spans="1:5" ht="59.25" customHeight="1">
      <c r="A186" s="9" t="s">
        <v>337</v>
      </c>
      <c r="B186" s="4"/>
      <c r="C186" s="6" t="s">
        <v>339</v>
      </c>
      <c r="D186" s="3"/>
      <c r="E186" s="11">
        <v>-3.8</v>
      </c>
    </row>
    <row r="187" spans="1:5" ht="78" customHeight="1">
      <c r="A187" s="35" t="s">
        <v>388</v>
      </c>
      <c r="B187" s="6"/>
      <c r="C187" s="33" t="s">
        <v>389</v>
      </c>
      <c r="D187" s="9"/>
      <c r="E187" s="32">
        <v>-27.7</v>
      </c>
    </row>
    <row r="188" spans="1:5" ht="73.5" customHeight="1">
      <c r="A188" s="9" t="s">
        <v>157</v>
      </c>
      <c r="B188" s="4"/>
      <c r="C188" s="6" t="s">
        <v>340</v>
      </c>
      <c r="D188" s="3" t="s">
        <v>157</v>
      </c>
      <c r="E188" s="11">
        <v>-2079.1999999999998</v>
      </c>
    </row>
    <row r="189" spans="1:5" ht="19.5" customHeight="1">
      <c r="A189" s="27" t="s">
        <v>158</v>
      </c>
      <c r="B189" s="28"/>
      <c r="C189" s="28"/>
      <c r="D189" s="27" t="s">
        <v>158</v>
      </c>
      <c r="E189" s="29">
        <f>E12+E116</f>
        <v>1440770.5</v>
      </c>
    </row>
    <row r="190" spans="1:5" ht="15"/>
  </sheetData>
  <mergeCells count="8">
    <mergeCell ref="A2:E2"/>
    <mergeCell ref="A3:E3"/>
    <mergeCell ref="E8:E10"/>
    <mergeCell ref="A5:E5"/>
    <mergeCell ref="A8:A10"/>
    <mergeCell ref="B8:B10"/>
    <mergeCell ref="C8:C10"/>
    <mergeCell ref="D8:D10"/>
  </mergeCells>
  <phoneticPr fontId="0" type="noConversion"/>
  <pageMargins left="0.39370078740157483" right="0.39370078740157483" top="0.59055118110236227" bottom="0.59055118110236227" header="0.39370078740157483" footer="0.3937007874015748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 год</vt:lpstr>
      <vt:lpstr>'2021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rep:2.44.1.55</dc:description>
  <cp:lastModifiedBy>user</cp:lastModifiedBy>
  <cp:lastPrinted>2022-04-13T07:19:24Z</cp:lastPrinted>
  <dcterms:created xsi:type="dcterms:W3CDTF">2018-01-09T05:19:55Z</dcterms:created>
  <dcterms:modified xsi:type="dcterms:W3CDTF">2022-04-13T07:20:19Z</dcterms:modified>
</cp:coreProperties>
</file>