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Приложение!$A$1:$J$36</definedName>
  </definedNames>
  <calcPr calcId="124519"/>
</workbook>
</file>

<file path=xl/calcChain.xml><?xml version="1.0" encoding="utf-8"?>
<calcChain xmlns="http://schemas.openxmlformats.org/spreadsheetml/2006/main">
  <c r="G28" i="2"/>
  <c r="D28"/>
  <c r="G19"/>
  <c r="D19"/>
  <c r="C35"/>
  <c r="D35"/>
  <c r="C28"/>
  <c r="F28"/>
  <c r="I28"/>
  <c r="J28"/>
  <c r="C24"/>
  <c r="D24"/>
  <c r="F24"/>
  <c r="G24"/>
  <c r="I24"/>
  <c r="J24"/>
  <c r="E16" l="1"/>
  <c r="E34"/>
  <c r="H18"/>
  <c r="G14"/>
  <c r="D14"/>
  <c r="B23"/>
  <c r="C14"/>
  <c r="B21"/>
  <c r="E23"/>
  <c r="H23"/>
  <c r="I32"/>
  <c r="J32"/>
  <c r="G32"/>
  <c r="E33"/>
  <c r="B26"/>
  <c r="E26"/>
  <c r="E25"/>
  <c r="J14"/>
  <c r="H15"/>
  <c r="E15"/>
  <c r="H34"/>
  <c r="H36"/>
  <c r="H35" s="1"/>
  <c r="J35"/>
  <c r="I35"/>
  <c r="H31"/>
  <c r="H30"/>
  <c r="H29"/>
  <c r="H27"/>
  <c r="H26"/>
  <c r="H22"/>
  <c r="H21"/>
  <c r="H20"/>
  <c r="H19"/>
  <c r="H17"/>
  <c r="B31"/>
  <c r="E36"/>
  <c r="E35" s="1"/>
  <c r="B36"/>
  <c r="B35" s="1"/>
  <c r="F35"/>
  <c r="G35"/>
  <c r="E30"/>
  <c r="B30"/>
  <c r="E29"/>
  <c r="E21"/>
  <c r="E20"/>
  <c r="B20"/>
  <c r="E19"/>
  <c r="B19"/>
  <c r="E17"/>
  <c r="B17"/>
  <c r="B16"/>
  <c r="E31"/>
  <c r="E22"/>
  <c r="B22"/>
  <c r="E27"/>
  <c r="B27"/>
  <c r="B29"/>
  <c r="F14"/>
  <c r="I14"/>
  <c r="B15"/>
  <c r="B18"/>
  <c r="B34"/>
  <c r="F32"/>
  <c r="B25"/>
  <c r="B33"/>
  <c r="E18"/>
  <c r="H33"/>
  <c r="C32"/>
  <c r="D32"/>
  <c r="H16"/>
  <c r="H25"/>
  <c r="H24" l="1"/>
  <c r="E28"/>
  <c r="H28"/>
  <c r="B28"/>
  <c r="E24"/>
  <c r="B24"/>
  <c r="H32"/>
  <c r="B14"/>
  <c r="G12"/>
  <c r="G11" s="1"/>
  <c r="D12"/>
  <c r="D11" s="1"/>
  <c r="C12"/>
  <c r="C11" s="1"/>
  <c r="I12"/>
  <c r="I11" s="1"/>
  <c r="E32"/>
  <c r="F12"/>
  <c r="F11" s="1"/>
  <c r="E14"/>
  <c r="H14"/>
  <c r="J12"/>
  <c r="J11" s="1"/>
  <c r="B32"/>
  <c r="E12" l="1"/>
  <c r="E11" s="1"/>
  <c r="B12"/>
  <c r="B11" s="1"/>
  <c r="H12"/>
  <c r="H11" s="1"/>
</calcChain>
</file>

<file path=xl/sharedStrings.xml><?xml version="1.0" encoding="utf-8"?>
<sst xmlns="http://schemas.openxmlformats.org/spreadsheetml/2006/main" count="42" uniqueCount="39">
  <si>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</si>
  <si>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</si>
  <si>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</si>
  <si>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</si>
  <si>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</si>
  <si>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</si>
  <si>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</si>
  <si>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</si>
  <si>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</si>
  <si>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</si>
  <si>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</si>
  <si>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</si>
  <si>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</si>
  <si>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</si>
  <si>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</si>
  <si>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</si>
  <si>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</si>
  <si>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</si>
  <si>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</si>
  <si>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</si>
  <si>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</si>
  <si>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</si>
  <si>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</si>
  <si>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</si>
  <si>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</si>
  <si>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</si>
  <si>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</si>
  <si>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</si>
  <si>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</si>
  <si>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</si>
  <si>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</si>
  <si>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</si>
  <si>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</si>
  <si>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</si>
  <si>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</si>
  <si>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</si>
  <si>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5.Расходы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</si>
  <si>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>3.Расходы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</si>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</sst>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vertical="top" wrapText="1"/>
    </xf>
    <xf numFmtId="164" fontId="8" fillId="3" borderId="1" xfId="1" applyNumberFormat="1" applyFont="1" applyFill="1" applyBorder="1" applyAlignment="1">
      <alignment vertical="top" wrapText="1"/>
    </xf>
    <xf numFmtId="165" fontId="8" fillId="3" borderId="1" xfId="1" applyNumberFormat="1" applyFont="1" applyFill="1" applyBorder="1" applyAlignment="1">
      <alignment vertical="top" wrapText="1"/>
    </xf>
    <xf numFmtId="164" fontId="3" fillId="3" borderId="1" xfId="1" applyNumberFormat="1" applyFont="1" applyFill="1" applyBorder="1" applyAlignment="1">
      <alignment horizontal="left" vertical="top" wrapText="1"/>
    </xf>
    <xf numFmtId="0" fontId="8" fillId="3" borderId="1" xfId="1" applyFont="1" applyFill="1" applyBorder="1" applyAlignment="1">
      <alignment vertical="top" wrapText="1"/>
    </xf>
    <xf numFmtId="0" fontId="2" fillId="3" borderId="0" xfId="1" applyFont="1" applyFill="1" applyBorder="1" applyAlignment="1">
      <alignment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89"/>
  <sheetViews>
    <sheetView tabSelected="1" zoomScale="70" zoomScaleNormal="70" zoomScaleSheetLayoutView="75" workbookViewId="0">
      <selection activeCell="K9" sqref="K9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3.8554687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20.25" customHeight="1">
      <c r="A1" s="47" t="s">
        <v>38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20.25" customHeight="1">
      <c r="A3" s="45" t="s">
        <v>28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20.25" customHeight="1">
      <c r="A4" s="44" t="s">
        <v>29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ht="15.95" customHeight="1">
      <c r="A5" s="5"/>
      <c r="B5" s="48"/>
      <c r="C5" s="48"/>
      <c r="D5" s="48"/>
      <c r="E5" s="48"/>
      <c r="F5" s="48"/>
      <c r="G5" s="48"/>
    </row>
    <row r="6" spans="1:10" ht="65.25" customHeight="1">
      <c r="A6" s="41" t="s">
        <v>30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ht="18" customHeight="1">
      <c r="A7" s="43"/>
      <c r="B7" s="43"/>
      <c r="C7" s="43"/>
      <c r="D7" s="43"/>
      <c r="E7" s="43"/>
      <c r="F7" s="43"/>
      <c r="G7" s="43"/>
    </row>
    <row r="8" spans="1:10" ht="18" customHeight="1">
      <c r="A8" s="42" t="s">
        <v>1</v>
      </c>
      <c r="B8" s="42" t="s">
        <v>20</v>
      </c>
      <c r="C8" s="39" t="s">
        <v>7</v>
      </c>
      <c r="D8" s="40"/>
      <c r="E8" s="42" t="s">
        <v>21</v>
      </c>
      <c r="F8" s="39" t="s">
        <v>8</v>
      </c>
      <c r="G8" s="40"/>
      <c r="H8" s="42" t="s">
        <v>31</v>
      </c>
      <c r="I8" s="39" t="s">
        <v>8</v>
      </c>
      <c r="J8" s="40"/>
    </row>
    <row r="9" spans="1:10" ht="78.75" customHeight="1">
      <c r="A9" s="42"/>
      <c r="B9" s="42"/>
      <c r="C9" s="23" t="s">
        <v>9</v>
      </c>
      <c r="D9" s="23" t="s">
        <v>10</v>
      </c>
      <c r="E9" s="42"/>
      <c r="F9" s="23" t="s">
        <v>11</v>
      </c>
      <c r="G9" s="15" t="s">
        <v>5</v>
      </c>
      <c r="H9" s="42"/>
      <c r="I9" s="23" t="s">
        <v>11</v>
      </c>
      <c r="J9" s="15" t="s">
        <v>5</v>
      </c>
    </row>
    <row r="10" spans="1:10" ht="15.75">
      <c r="A10" s="4">
        <v>1</v>
      </c>
      <c r="B10" s="4">
        <v>5</v>
      </c>
      <c r="C10" s="4">
        <v>6</v>
      </c>
      <c r="D10" s="4">
        <v>7</v>
      </c>
      <c r="E10" s="4">
        <v>8</v>
      </c>
      <c r="F10" s="4">
        <v>9</v>
      </c>
      <c r="G10" s="4">
        <v>10</v>
      </c>
      <c r="H10" s="4">
        <v>8</v>
      </c>
      <c r="I10" s="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42246.899999999994</v>
      </c>
      <c r="C11" s="6">
        <f>SUM(C12)</f>
        <v>41604.899999999994</v>
      </c>
      <c r="D11" s="6">
        <f>SUM(D12)</f>
        <v>642</v>
      </c>
      <c r="E11" s="6">
        <f t="shared" si="0"/>
        <v>170013.30000000005</v>
      </c>
      <c r="F11" s="6">
        <f t="shared" si="0"/>
        <v>163490.60000000003</v>
      </c>
      <c r="G11" s="6">
        <f t="shared" si="0"/>
        <v>6522.7000000000007</v>
      </c>
      <c r="H11" s="6">
        <f t="shared" si="0"/>
        <v>131117.5</v>
      </c>
      <c r="I11" s="6">
        <f t="shared" si="0"/>
        <v>129384.00000000001</v>
      </c>
      <c r="J11" s="6">
        <f t="shared" si="0"/>
        <v>1733.5</v>
      </c>
    </row>
    <row r="12" spans="1:10" s="2" customFormat="1" ht="18.75">
      <c r="A12" s="7" t="s">
        <v>12</v>
      </c>
      <c r="B12" s="6">
        <f>SUM(C12+D12)</f>
        <v>42246.899999999994</v>
      </c>
      <c r="C12" s="6">
        <f>C14+C24+C28+C32+C35</f>
        <v>41604.899999999994</v>
      </c>
      <c r="D12" s="6">
        <f>D14+D24+D28+D32+D35</f>
        <v>642</v>
      </c>
      <c r="E12" s="6">
        <f>SUM(F12+G12)</f>
        <v>170013.30000000005</v>
      </c>
      <c r="F12" s="6">
        <f>SUM(F14+F24+F28+F32+F35)</f>
        <v>163490.60000000003</v>
      </c>
      <c r="G12" s="6">
        <f>SUM(G14+G24+G28+G32+G35)</f>
        <v>6522.7000000000007</v>
      </c>
      <c r="H12" s="6">
        <f>SUM(I12+J12)</f>
        <v>131117.5</v>
      </c>
      <c r="I12" s="6">
        <f>SUM(I14+I24+I28+I32+I35)</f>
        <v>129384.00000000001</v>
      </c>
      <c r="J12" s="6">
        <f>SUM(J14+J24+J28+J32+J35)</f>
        <v>1733.5</v>
      </c>
    </row>
    <row r="13" spans="1:10" ht="18.75">
      <c r="A13" s="8" t="s">
        <v>0</v>
      </c>
      <c r="B13" s="31"/>
      <c r="C13" s="24"/>
      <c r="D13" s="25"/>
      <c r="E13" s="9"/>
      <c r="F13" s="24"/>
      <c r="G13" s="25"/>
      <c r="H13" s="9"/>
      <c r="I13" s="24"/>
      <c r="J13" s="25"/>
    </row>
    <row r="14" spans="1:10" s="2" customFormat="1" ht="36" customHeight="1">
      <c r="A14" s="20" t="s">
        <v>2</v>
      </c>
      <c r="B14" s="18">
        <f t="shared" ref="B14:J14" si="1">SUM(B15:B23)</f>
        <v>24712.800000000003</v>
      </c>
      <c r="C14" s="18">
        <f t="shared" si="1"/>
        <v>24251.3</v>
      </c>
      <c r="D14" s="18">
        <f t="shared" si="1"/>
        <v>461.5</v>
      </c>
      <c r="E14" s="18">
        <f t="shared" si="1"/>
        <v>146931.20000000001</v>
      </c>
      <c r="F14" s="18">
        <f t="shared" si="1"/>
        <v>140827.00000000003</v>
      </c>
      <c r="G14" s="18">
        <f t="shared" si="1"/>
        <v>6104.2000000000007</v>
      </c>
      <c r="H14" s="18">
        <f t="shared" si="1"/>
        <v>125451.7</v>
      </c>
      <c r="I14" s="18">
        <f t="shared" si="1"/>
        <v>123869.40000000001</v>
      </c>
      <c r="J14" s="18">
        <f t="shared" si="1"/>
        <v>1582.3</v>
      </c>
    </row>
    <row r="15" spans="1:10" ht="38.25" customHeight="1">
      <c r="A15" s="12" t="s">
        <v>22</v>
      </c>
      <c r="B15" s="6">
        <f>SUM(C15+D15)</f>
        <v>2240</v>
      </c>
      <c r="C15" s="6">
        <v>2136.9</v>
      </c>
      <c r="D15" s="10">
        <v>103.1</v>
      </c>
      <c r="E15" s="6">
        <f>F15+G15</f>
        <v>2188.1</v>
      </c>
      <c r="F15" s="6">
        <v>2087.4</v>
      </c>
      <c r="G15" s="10">
        <v>100.7</v>
      </c>
      <c r="H15" s="6">
        <f>I15+J15</f>
        <v>1567.3</v>
      </c>
      <c r="I15" s="6">
        <v>1495.2</v>
      </c>
      <c r="J15" s="10">
        <v>72.099999999999994</v>
      </c>
    </row>
    <row r="16" spans="1:10" ht="51.75" customHeight="1">
      <c r="A16" s="12" t="s">
        <v>23</v>
      </c>
      <c r="B16" s="6">
        <f t="shared" ref="B16:B20" si="2">SUM(C16+D16)</f>
        <v>31.8</v>
      </c>
      <c r="C16" s="6">
        <v>30.3</v>
      </c>
      <c r="D16" s="10">
        <v>1.5</v>
      </c>
      <c r="E16" s="6">
        <f t="shared" ref="E16:E20" si="3">SUM(F16+G16)</f>
        <v>33.4</v>
      </c>
      <c r="F16" s="6">
        <v>31.9</v>
      </c>
      <c r="G16" s="10">
        <v>1.5</v>
      </c>
      <c r="H16" s="6">
        <f t="shared" ref="H16:H23" si="4">SUM(I16+J16)</f>
        <v>34.6</v>
      </c>
      <c r="I16" s="6">
        <v>33</v>
      </c>
      <c r="J16" s="10">
        <v>1.6</v>
      </c>
    </row>
    <row r="17" spans="1:156" ht="83.25" customHeight="1">
      <c r="A17" s="12" t="s">
        <v>24</v>
      </c>
      <c r="B17" s="6">
        <f t="shared" si="2"/>
        <v>600.1</v>
      </c>
      <c r="C17" s="6">
        <v>572.5</v>
      </c>
      <c r="D17" s="10">
        <v>27.6</v>
      </c>
      <c r="E17" s="6">
        <f t="shared" si="3"/>
        <v>633.4</v>
      </c>
      <c r="F17" s="6">
        <v>604.29999999999995</v>
      </c>
      <c r="G17" s="10">
        <v>29.1</v>
      </c>
      <c r="H17" s="6">
        <f t="shared" si="4"/>
        <v>658.8</v>
      </c>
      <c r="I17" s="6">
        <v>628.5</v>
      </c>
      <c r="J17" s="10">
        <v>30.3</v>
      </c>
    </row>
    <row r="18" spans="1:156" ht="56.25" customHeight="1">
      <c r="A18" s="13" t="s">
        <v>25</v>
      </c>
      <c r="B18" s="6">
        <f t="shared" si="2"/>
        <v>6650.3</v>
      </c>
      <c r="C18" s="6">
        <v>6344.3</v>
      </c>
      <c r="D18" s="10">
        <v>306</v>
      </c>
      <c r="E18" s="6">
        <f t="shared" si="3"/>
        <v>6650.3</v>
      </c>
      <c r="F18" s="6">
        <v>6344.3</v>
      </c>
      <c r="G18" s="10">
        <v>306</v>
      </c>
      <c r="H18" s="6">
        <f t="shared" si="4"/>
        <v>6650.3</v>
      </c>
      <c r="I18" s="6">
        <v>6344.3</v>
      </c>
      <c r="J18" s="10">
        <v>306</v>
      </c>
    </row>
    <row r="19" spans="1:156" ht="132" hidden="1" customHeight="1">
      <c r="A19" s="32" t="s">
        <v>26</v>
      </c>
      <c r="B19" s="33">
        <f t="shared" si="2"/>
        <v>0</v>
      </c>
      <c r="C19" s="33">
        <v>0</v>
      </c>
      <c r="D19" s="17">
        <f>338.1-338.1</f>
        <v>0</v>
      </c>
      <c r="E19" s="33">
        <f t="shared" si="3"/>
        <v>0</v>
      </c>
      <c r="F19" s="33">
        <v>0</v>
      </c>
      <c r="G19" s="17">
        <f>1352.4-1352.4</f>
        <v>0</v>
      </c>
      <c r="H19" s="33">
        <f t="shared" si="4"/>
        <v>0</v>
      </c>
      <c r="I19" s="33">
        <v>0</v>
      </c>
      <c r="J19" s="17">
        <v>0</v>
      </c>
    </row>
    <row r="20" spans="1:156" ht="101.25" customHeight="1">
      <c r="A20" s="11" t="s">
        <v>36</v>
      </c>
      <c r="B20" s="6">
        <f t="shared" si="2"/>
        <v>0</v>
      </c>
      <c r="C20" s="6">
        <v>0</v>
      </c>
      <c r="D20" s="10">
        <v>0</v>
      </c>
      <c r="E20" s="6">
        <f t="shared" si="3"/>
        <v>122235.40000000001</v>
      </c>
      <c r="F20" s="6">
        <v>116591.8</v>
      </c>
      <c r="G20" s="10">
        <v>5643.6</v>
      </c>
      <c r="H20" s="6">
        <f t="shared" si="4"/>
        <v>0</v>
      </c>
      <c r="I20" s="6">
        <v>0</v>
      </c>
      <c r="J20" s="10">
        <v>0</v>
      </c>
    </row>
    <row r="21" spans="1:156" ht="58.5" customHeight="1">
      <c r="A21" s="13" t="s">
        <v>33</v>
      </c>
      <c r="B21" s="6">
        <f t="shared" ref="B21:B23" si="5">SUM(C21+D21)</f>
        <v>0</v>
      </c>
      <c r="C21" s="6">
        <v>0</v>
      </c>
      <c r="D21" s="10">
        <v>0</v>
      </c>
      <c r="E21" s="6">
        <f t="shared" ref="E21:E23" si="6">SUM(F21+G21)</f>
        <v>0</v>
      </c>
      <c r="F21" s="6">
        <v>0</v>
      </c>
      <c r="G21" s="10">
        <v>0</v>
      </c>
      <c r="H21" s="6">
        <f t="shared" si="4"/>
        <v>116350.3</v>
      </c>
      <c r="I21" s="6">
        <v>115186.8</v>
      </c>
      <c r="J21" s="10">
        <v>1163.5</v>
      </c>
    </row>
    <row r="22" spans="1:156" ht="69" customHeight="1">
      <c r="A22" s="13" t="s">
        <v>32</v>
      </c>
      <c r="B22" s="6">
        <f t="shared" si="5"/>
        <v>15000.2</v>
      </c>
      <c r="C22" s="6">
        <v>14985.7</v>
      </c>
      <c r="D22" s="10">
        <v>14.5</v>
      </c>
      <c r="E22" s="6">
        <f t="shared" si="6"/>
        <v>15000.2</v>
      </c>
      <c r="F22" s="6">
        <v>14985.7</v>
      </c>
      <c r="G22" s="10">
        <v>14.5</v>
      </c>
      <c r="H22" s="6">
        <f t="shared" si="4"/>
        <v>0</v>
      </c>
      <c r="I22" s="6">
        <v>0</v>
      </c>
      <c r="J22" s="10">
        <v>0</v>
      </c>
    </row>
    <row r="23" spans="1:156" ht="48" customHeight="1">
      <c r="A23" s="11" t="s">
        <v>27</v>
      </c>
      <c r="B23" s="6">
        <f t="shared" si="5"/>
        <v>190.4</v>
      </c>
      <c r="C23" s="10">
        <v>181.6</v>
      </c>
      <c r="D23" s="10">
        <v>8.8000000000000007</v>
      </c>
      <c r="E23" s="6">
        <f t="shared" si="6"/>
        <v>190.4</v>
      </c>
      <c r="F23" s="10">
        <v>181.6</v>
      </c>
      <c r="G23" s="10">
        <v>8.8000000000000007</v>
      </c>
      <c r="H23" s="6">
        <f t="shared" si="4"/>
        <v>190.4</v>
      </c>
      <c r="I23" s="10">
        <v>181.6</v>
      </c>
      <c r="J23" s="10">
        <v>8.8000000000000007</v>
      </c>
    </row>
    <row r="24" spans="1:156" s="27" customFormat="1" ht="42.75" customHeight="1">
      <c r="A24" s="20" t="s">
        <v>4</v>
      </c>
      <c r="B24" s="18">
        <f>B25+B26+B27</f>
        <v>16148.599999999999</v>
      </c>
      <c r="C24" s="18">
        <f t="shared" ref="C24:J24" si="7">C25+C26+C27</f>
        <v>16031.9</v>
      </c>
      <c r="D24" s="18">
        <f t="shared" si="7"/>
        <v>116.7</v>
      </c>
      <c r="E24" s="18">
        <f t="shared" si="7"/>
        <v>21572.6</v>
      </c>
      <c r="F24" s="18">
        <f t="shared" si="7"/>
        <v>21223.600000000002</v>
      </c>
      <c r="G24" s="18">
        <f t="shared" si="7"/>
        <v>349</v>
      </c>
      <c r="H24" s="18">
        <f t="shared" si="7"/>
        <v>5122.2999999999993</v>
      </c>
      <c r="I24" s="18">
        <f t="shared" si="7"/>
        <v>4996.1000000000004</v>
      </c>
      <c r="J24" s="18">
        <f t="shared" si="7"/>
        <v>126.2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</row>
    <row r="25" spans="1:156" ht="40.5" customHeight="1">
      <c r="A25" s="12" t="s">
        <v>13</v>
      </c>
      <c r="B25" s="6">
        <f t="shared" ref="B25:B27" si="8">SUM(C25+D25)</f>
        <v>2537.2999999999997</v>
      </c>
      <c r="C25" s="6">
        <v>2420.6</v>
      </c>
      <c r="D25" s="10">
        <v>116.7</v>
      </c>
      <c r="E25" s="6">
        <f t="shared" ref="E25:E27" si="9">SUM(F25+G25)</f>
        <v>2638.8</v>
      </c>
      <c r="F25" s="6">
        <v>2517.4</v>
      </c>
      <c r="G25" s="10">
        <v>121.4</v>
      </c>
      <c r="H25" s="6">
        <f t="shared" ref="H25:H27" si="10">SUM(I25+J25)</f>
        <v>2744.2999999999997</v>
      </c>
      <c r="I25" s="6">
        <v>2618.1</v>
      </c>
      <c r="J25" s="10">
        <v>126.2</v>
      </c>
    </row>
    <row r="26" spans="1:156" ht="87.75" customHeight="1">
      <c r="A26" s="13" t="s">
        <v>34</v>
      </c>
      <c r="B26" s="6">
        <f t="shared" si="8"/>
        <v>13611.3</v>
      </c>
      <c r="C26" s="6">
        <v>13611.3</v>
      </c>
      <c r="D26" s="10">
        <v>0</v>
      </c>
      <c r="E26" s="6">
        <f>SUM(F26+G26)</f>
        <v>13988</v>
      </c>
      <c r="F26" s="6">
        <v>13988</v>
      </c>
      <c r="G26" s="10">
        <v>0</v>
      </c>
      <c r="H26" s="6">
        <f t="shared" si="10"/>
        <v>2378</v>
      </c>
      <c r="I26" s="6">
        <v>2378</v>
      </c>
      <c r="J26" s="10">
        <v>0</v>
      </c>
    </row>
    <row r="27" spans="1:156" ht="101.25" customHeight="1">
      <c r="A27" s="13" t="s">
        <v>37</v>
      </c>
      <c r="B27" s="6">
        <f t="shared" si="8"/>
        <v>0</v>
      </c>
      <c r="C27" s="6">
        <v>0</v>
      </c>
      <c r="D27" s="10">
        <v>0</v>
      </c>
      <c r="E27" s="6">
        <f t="shared" si="9"/>
        <v>4945.8</v>
      </c>
      <c r="F27" s="6">
        <v>4718.2</v>
      </c>
      <c r="G27" s="10">
        <v>227.6</v>
      </c>
      <c r="H27" s="6">
        <f t="shared" si="10"/>
        <v>0</v>
      </c>
      <c r="I27" s="6">
        <v>0</v>
      </c>
      <c r="J27" s="10">
        <v>0</v>
      </c>
    </row>
    <row r="28" spans="1:156" s="27" customFormat="1" ht="58.5" customHeight="1">
      <c r="A28" s="21" t="s">
        <v>6</v>
      </c>
      <c r="B28" s="18">
        <f>B29+B30+B31</f>
        <v>842</v>
      </c>
      <c r="C28" s="18">
        <f t="shared" ref="C28:J28" si="11">C29+C30+C31</f>
        <v>803.2</v>
      </c>
      <c r="D28" s="18">
        <f t="shared" si="11"/>
        <v>38.799999999999997</v>
      </c>
      <c r="E28" s="18">
        <f t="shared" si="11"/>
        <v>916</v>
      </c>
      <c r="F28" s="18">
        <f t="shared" si="11"/>
        <v>873.8</v>
      </c>
      <c r="G28" s="18">
        <f t="shared" si="11"/>
        <v>42.2</v>
      </c>
      <c r="H28" s="18">
        <f t="shared" si="11"/>
        <v>0</v>
      </c>
      <c r="I28" s="18">
        <f t="shared" si="11"/>
        <v>0</v>
      </c>
      <c r="J28" s="18">
        <f t="shared" si="11"/>
        <v>0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8"/>
    </row>
    <row r="29" spans="1:156" ht="56.25" customHeight="1">
      <c r="A29" s="12" t="s">
        <v>18</v>
      </c>
      <c r="B29" s="6">
        <f>SUM(C29+D29)</f>
        <v>248</v>
      </c>
      <c r="C29" s="6">
        <v>236.6</v>
      </c>
      <c r="D29" s="6">
        <v>11.4</v>
      </c>
      <c r="E29" s="6">
        <f>SUM(F29+G29)</f>
        <v>322</v>
      </c>
      <c r="F29" s="6">
        <v>307.2</v>
      </c>
      <c r="G29" s="6">
        <v>14.8</v>
      </c>
      <c r="H29" s="6">
        <f t="shared" ref="H29:H34" si="12">SUM(I29+J29)</f>
        <v>0</v>
      </c>
      <c r="I29" s="6">
        <v>0</v>
      </c>
      <c r="J29" s="6">
        <v>0</v>
      </c>
    </row>
    <row r="30" spans="1:156" ht="64.5" customHeight="1">
      <c r="A30" s="12" t="s">
        <v>19</v>
      </c>
      <c r="B30" s="6">
        <f>SUM(C30+D30)</f>
        <v>420.79999999999995</v>
      </c>
      <c r="C30" s="10">
        <v>401.4</v>
      </c>
      <c r="D30" s="10">
        <v>19.399999999999999</v>
      </c>
      <c r="E30" s="6">
        <f>SUM(F30+G30)</f>
        <v>420.79999999999995</v>
      </c>
      <c r="F30" s="10">
        <v>401.4</v>
      </c>
      <c r="G30" s="10">
        <v>19.399999999999999</v>
      </c>
      <c r="H30" s="6">
        <f t="shared" si="12"/>
        <v>0</v>
      </c>
      <c r="I30" s="10">
        <v>0</v>
      </c>
      <c r="J30" s="10">
        <v>0</v>
      </c>
    </row>
    <row r="31" spans="1:156" s="38" customFormat="1" ht="54.75" customHeight="1">
      <c r="A31" s="36" t="s">
        <v>35</v>
      </c>
      <c r="B31" s="34">
        <f t="shared" ref="B31:B34" si="13">SUM(C31+D31)</f>
        <v>173.2</v>
      </c>
      <c r="C31" s="37">
        <v>165.2</v>
      </c>
      <c r="D31" s="35">
        <v>8</v>
      </c>
      <c r="E31" s="34">
        <f t="shared" ref="E31:E34" si="14">SUM(F31+G31)</f>
        <v>173.2</v>
      </c>
      <c r="F31" s="37">
        <v>165.2</v>
      </c>
      <c r="G31" s="35">
        <v>8</v>
      </c>
      <c r="H31" s="34">
        <f t="shared" si="12"/>
        <v>0</v>
      </c>
      <c r="I31" s="37">
        <v>0</v>
      </c>
      <c r="J31" s="35">
        <v>0</v>
      </c>
    </row>
    <row r="32" spans="1:156" ht="56.25">
      <c r="A32" s="22" t="s">
        <v>16</v>
      </c>
      <c r="B32" s="18">
        <f>SUM(C32+D32)</f>
        <v>543.5</v>
      </c>
      <c r="C32" s="18">
        <f>C33+C34</f>
        <v>518.5</v>
      </c>
      <c r="D32" s="18">
        <f>D33+D34</f>
        <v>25</v>
      </c>
      <c r="E32" s="18">
        <f>SUM(F32+G32)</f>
        <v>593.5</v>
      </c>
      <c r="F32" s="18">
        <f>F33+F34</f>
        <v>566.20000000000005</v>
      </c>
      <c r="G32" s="18">
        <f>G33+G34</f>
        <v>27.3</v>
      </c>
      <c r="H32" s="18">
        <f t="shared" si="12"/>
        <v>543.5</v>
      </c>
      <c r="I32" s="18">
        <f>I33+I34</f>
        <v>518.5</v>
      </c>
      <c r="J32" s="18">
        <f>J33+J34</f>
        <v>25</v>
      </c>
    </row>
    <row r="33" spans="1:10" ht="80.25" customHeight="1">
      <c r="A33" s="30" t="s">
        <v>14</v>
      </c>
      <c r="B33" s="6">
        <f t="shared" si="13"/>
        <v>543.5</v>
      </c>
      <c r="C33" s="29">
        <v>518.5</v>
      </c>
      <c r="D33" s="10">
        <v>25</v>
      </c>
      <c r="E33" s="6">
        <f t="shared" si="14"/>
        <v>593.5</v>
      </c>
      <c r="F33" s="29">
        <v>566.20000000000005</v>
      </c>
      <c r="G33" s="29">
        <v>27.3</v>
      </c>
      <c r="H33" s="6">
        <f t="shared" si="12"/>
        <v>543.5</v>
      </c>
      <c r="I33" s="29">
        <v>518.5</v>
      </c>
      <c r="J33" s="10">
        <v>25</v>
      </c>
    </row>
    <row r="34" spans="1:10" ht="44.25" hidden="1" customHeight="1">
      <c r="A34" s="30" t="s">
        <v>17</v>
      </c>
      <c r="B34" s="6">
        <f t="shared" si="13"/>
        <v>0</v>
      </c>
      <c r="C34" s="29">
        <v>0</v>
      </c>
      <c r="D34" s="29">
        <v>0</v>
      </c>
      <c r="E34" s="6">
        <f t="shared" si="14"/>
        <v>0</v>
      </c>
      <c r="F34" s="29">
        <v>0</v>
      </c>
      <c r="G34" s="29">
        <v>0</v>
      </c>
      <c r="H34" s="6">
        <f t="shared" si="12"/>
        <v>0</v>
      </c>
      <c r="I34" s="29">
        <v>0</v>
      </c>
      <c r="J34" s="29">
        <v>0</v>
      </c>
    </row>
    <row r="35" spans="1:10" ht="18.75" hidden="1">
      <c r="A35" s="22"/>
      <c r="B35" s="16">
        <f t="shared" ref="B35:J35" si="15">B36</f>
        <v>0</v>
      </c>
      <c r="C35" s="19">
        <f t="shared" si="15"/>
        <v>0</v>
      </c>
      <c r="D35" s="19">
        <f t="shared" si="15"/>
        <v>0</v>
      </c>
      <c r="E35" s="16">
        <f t="shared" si="15"/>
        <v>0</v>
      </c>
      <c r="F35" s="19">
        <f t="shared" si="15"/>
        <v>0</v>
      </c>
      <c r="G35" s="19">
        <f t="shared" si="15"/>
        <v>0</v>
      </c>
      <c r="H35" s="16">
        <f t="shared" si="15"/>
        <v>0</v>
      </c>
      <c r="I35" s="19">
        <f t="shared" si="15"/>
        <v>0</v>
      </c>
      <c r="J35" s="19">
        <f t="shared" si="15"/>
        <v>0</v>
      </c>
    </row>
    <row r="36" spans="1:10" ht="54.75" hidden="1" customHeight="1">
      <c r="A36" s="14"/>
      <c r="B36" s="17">
        <f>C36+D36</f>
        <v>0</v>
      </c>
      <c r="C36" s="10"/>
      <c r="D36" s="10"/>
      <c r="E36" s="17">
        <f>F36+G36</f>
        <v>0</v>
      </c>
      <c r="F36" s="10"/>
      <c r="G36" s="10"/>
      <c r="H36" s="17">
        <f>I36+J36</f>
        <v>0</v>
      </c>
      <c r="I36" s="10"/>
      <c r="J36" s="26"/>
    </row>
    <row r="37" spans="1:10" ht="15.75"/>
    <row r="38" spans="1:10" ht="15.75"/>
    <row r="39" spans="1:10" ht="15.75"/>
    <row r="40" spans="1:10" ht="15.75"/>
    <row r="41" spans="1:10" ht="15.75"/>
    <row r="42" spans="1:10" ht="15.75"/>
    <row r="43" spans="1:10" ht="15.75"/>
    <row r="44" spans="1:10" ht="15.75"/>
    <row r="45" spans="1:10" ht="15.75"/>
    <row r="46" spans="1:10" ht="15.75"/>
    <row r="47" spans="1:10" ht="15.75"/>
    <row r="48" spans="1:10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</sheetData>
  <mergeCells count="14">
    <mergeCell ref="A4:J4"/>
    <mergeCell ref="A3:J3"/>
    <mergeCell ref="A2:J2"/>
    <mergeCell ref="A1:J1"/>
    <mergeCell ref="B5:G5"/>
    <mergeCell ref="I8:J8"/>
    <mergeCell ref="A6:J6"/>
    <mergeCell ref="F8:G8"/>
    <mergeCell ref="A8:A9"/>
    <mergeCell ref="B8:B9"/>
    <mergeCell ref="C8:D8"/>
    <mergeCell ref="E8:E9"/>
    <mergeCell ref="H8:H9"/>
    <mergeCell ref="A7:G7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2022-10-27T12:29:27Z</dcterms:modified>
</cp:coreProperties>
</file>